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autoCompressPictures="0"/>
  <mc:AlternateContent xmlns:mc="http://schemas.openxmlformats.org/markup-compatibility/2006">
    <mc:Choice Requires="x15">
      <x15ac:absPath xmlns:x15ac="http://schemas.microsoft.com/office/spreadsheetml/2010/11/ac" url="\\10.0.0.14\publica\CONTROL INTERNO\PLANES DE MEJORAMIENTO 2026\"/>
    </mc:Choice>
  </mc:AlternateContent>
  <xr:revisionPtr revIDLastSave="0" documentId="8_{74DCE260-C700-4AD6-8056-9376BB65AF03}" xr6:coauthVersionLast="47" xr6:coauthVersionMax="47" xr10:uidLastSave="{00000000-0000-0000-0000-000000000000}"/>
  <bookViews>
    <workbookView xWindow="-120" yWindow="-120" windowWidth="20730" windowHeight="11040" tabRatio="836" firstSheet="1" activeTab="1" xr2:uid="{00000000-000D-0000-FFFF-FFFF00000000}"/>
  </bookViews>
  <sheets>
    <sheet name="PM 2025 " sheetId="10" state="hidden" r:id="rId1"/>
    <sheet name="Seguimiento a oct 2025" sheetId="12" r:id="rId2"/>
    <sheet name="Estado" sheetId="13" r:id="rId3"/>
  </sheets>
  <definedNames>
    <definedName name="_xlnm._FilterDatabase" localSheetId="0" hidden="1">'PM 2025 '!$H$1:$H$53</definedName>
    <definedName name="_xlnm._FilterDatabase" localSheetId="1" hidden="1">'Seguimiento a oct 2025'!$O$1:$O$50</definedName>
    <definedName name="_xlnm.Print_Area" localSheetId="0">'PM 2025 '!$A$2:$M$23</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5" i="13" l="1"/>
  <c r="C13" i="13"/>
  <c r="C12" i="13"/>
  <c r="D9" i="13"/>
  <c r="D8" i="13"/>
  <c r="D4" i="13"/>
  <c r="D3" i="13"/>
  <c r="P17" i="12" l="1"/>
  <c r="P16" i="12"/>
  <c r="P12" i="12"/>
  <c r="P11" i="12"/>
  <c r="R15" i="12"/>
</calcChain>
</file>

<file path=xl/sharedStrings.xml><?xml version="1.0" encoding="utf-8"?>
<sst xmlns="http://schemas.openxmlformats.org/spreadsheetml/2006/main" count="186" uniqueCount="103">
  <si>
    <t xml:space="preserve">NOMBRE DE LA ENTIDAD:  </t>
  </si>
  <si>
    <t xml:space="preserve">PERIODO AUDITADO: </t>
  </si>
  <si>
    <t xml:space="preserve">AÑO DE REALIZACION DE LA AUDITORIA: </t>
  </si>
  <si>
    <t xml:space="preserve">TIPO DE AUDITORIA </t>
  </si>
  <si>
    <t>N° Hallazgo</t>
  </si>
  <si>
    <t>Descripción Hallazgo</t>
  </si>
  <si>
    <t>Acción Correctiva</t>
  </si>
  <si>
    <t>NOMBRE REPRESENTANTE LEGAL</t>
  </si>
  <si>
    <t>NOMBRE DEL INFORME</t>
  </si>
  <si>
    <t>FECHA DE SUSCRIPCIÒN</t>
  </si>
  <si>
    <t>Fecha Finalizacion (Del Responsable)</t>
  </si>
  <si>
    <t xml:space="preserve">Fecha Finalizacion  (Seguimiento a cargo de Control Interno) </t>
  </si>
  <si>
    <t>Responsable(s): (Se debe establecer las áreas o responsables en cada acción de mejoramiento propuesta, debe ser el funcionario que tiene bajo su responsabilidad, la ejecución de su actividad, descrita en la condición del hallazgo, informar únicamente el cargo)</t>
  </si>
  <si>
    <t xml:space="preserve">Fecha de Iniciación (Seguimiento a cargo de Control Interno, debe establecer tiempos razonables para realizar cada una de las actividades propuestas) </t>
  </si>
  <si>
    <t>Meta (Indicadores de Cumplimiento, estos tienen que ser claros, de manera que nos permita medir su gestión y lograr corregir las inconsistencias del Plan de mejoramiento.</t>
  </si>
  <si>
    <t>Descripción de la actividad: (Las acciones de mejoramiento de los hallazgos, deben estar direccionadas al mejoramiento continuo y permanente de los procesos y procedimientos que realiza la administración a través de su prestador y hacia el cumplimiento de las metas propuestas, con tiempos definidos, a fin de evaluar los resultados.</t>
  </si>
  <si>
    <t>OBJETIVO GENERAL</t>
  </si>
  <si>
    <t>Objetivo Específico que se pretende alcanzar</t>
  </si>
  <si>
    <t>Fecha de Iniciación  (Del Responsable, se debe tener en cuenta el tiempo que permitirá que la administración efectúe las tareas programadas, con el fin de evitar incumplimiento en el logro de las Metas) )</t>
  </si>
  <si>
    <t>Acción de Seguimiento (Se deben señalar las actividades que realizará Control Interno, con el fin de hacerle seguimiento a cada una de las acciones propuestas en el Plan de Mejoramiento</t>
  </si>
  <si>
    <t xml:space="preserve"> Causa</t>
  </si>
  <si>
    <t>E.S.E. HOSPITAL ROSARIO PUMAREJO DE LÓPEZ</t>
  </si>
  <si>
    <t xml:space="preserve">HOSPITAL ROSARIO PUMAREJO DE LOPEZ </t>
  </si>
  <si>
    <t>CARMEN SOFIA DAZA OROZCO</t>
  </si>
  <si>
    <t>AGENTE ESPECIAL INTERVENTORA</t>
  </si>
  <si>
    <t>MARIA ANDREA DAZA URBINA</t>
  </si>
  <si>
    <t>ASESORA DE CONTROL INTERNO</t>
  </si>
  <si>
    <t xml:space="preserve">JOSE OCTAVIANO LIÑA MURGAS </t>
  </si>
  <si>
    <t xml:space="preserve">INFORME DEFINITIVO AUDITORIA  FINANCIERA Y DE GESTION </t>
  </si>
  <si>
    <t xml:space="preserve">ADOPTAR LAS ACCIONES CORRECTIVAS Y PREVENTIVAS, INMEDIATAS, MEDIATAS Y POSTERIORES CUANDO SEA NECESARIO EN ARAS DE GARANTIZAR GESTIÓN TRANSPARENTE Y EFICIENTE PRESTACIÓN DE LOS SERVICIOS DE SALUD A LOS USUARIOS, TRAS LA IDENTIFICACIÓN DE LAS OBSERVACIONES Y HALLAZGOS DETECTADOS POR LA CG DPTO. CESAR EN AUDITORÍA </t>
  </si>
  <si>
    <t xml:space="preserve">FINANCIERA Y DE GESTION </t>
  </si>
  <si>
    <t xml:space="preserve">Fallas en sistema de Control Interno Contable, deficiencias de control y decisión.
</t>
  </si>
  <si>
    <t>Posibles deficiencias de control y decisión, en el control de los saldos reflejados en los Estados Financieros, fallas en sistema de Control Interno Contable</t>
  </si>
  <si>
    <t>Para la vigencia 2024, al Confrontar los saldos de la Cuenta 1319 CUENTAS POR COBRAR SERVICIOS DE SALUD, en el Estado de Actividad Financiera, Económica y Social con corte a Diciembre 31 de 2024 Registra un valor de $ 79.303.398.449,00 y según certificación entregada por el jefe de la Cartera de la Entidad a Diciembre 31 de 2021 el saldo asciende a la suma de $ 137.335.203.199,00, a todos estos dos valeres debemos restarle el valor del Deterioro de la Cartera que asciende a la suma de $58.472.380.027,00 generándose una diferencia por valor de $ 440.575.277,00 y que hasta la fecha no se han realizado una depuración realmente efectiva pese a contar con un comité de saneamiento fiscal activo y a los avances reportados aun continua la inconsistencia, una sobrestimación en un 0,55%del saldo general lo que genera una incertidumbre para el equipo auditor por la situación anteriormente planteada</t>
  </si>
  <si>
    <t xml:space="preserve">Para la vigencia 2024, al verificar los saldos de la Cuenta 1514 INVENTARIOS PARA LA PRESTACION DE SERVICIOS, en el Estado de Actividad Financiera, Económica y Social con corte a Diciembre 31 de 2024 Registra un valor de $3.071.888,203 y según certificación entregada por los jefes de cada dependencia en donde se Almacenan en existencias certifican que a la fechá de corte Diciembre 31 de 2024 para un gran total de $ 3.052.077.161, generándose una diferencia por valor de $ 19.811.042, generándose subestimación en un 0,64 % del saldo general,  lo que genera una incertidumbre para el equipo auditor por la situación anteriormente planteada.
</t>
  </si>
  <si>
    <t>Lograr que la información de los saldos de la cuenta 1514 de inventarios para la prestación de servicios de salud presentada en los estados financieros no genere diferencias con las certificaciones generadas y entregadas por parte de la ESE a los entes externos de control.</t>
  </si>
  <si>
    <t>(No.actas de conciliaciones y depuración mensual/No. de inventarios)*100</t>
  </si>
  <si>
    <t>Lideres de inventarios,profesional de contabilidad.</t>
  </si>
  <si>
    <t>Lideres de inventarios,subgerencia administrativa y financiera.</t>
  </si>
  <si>
    <t>(No de inventarios realizados/No de inventarios programados)*100</t>
  </si>
  <si>
    <t>Actualizar  en el mapa de riesgo de la ESE,e incluir un control con respecto a la entrega de la información de auditorias a los entes de control se debe cargar la misma directamente por parte de los responsables en un dirve compartido con el responsable de consolidar y certificar la información entregada y fidedigna por cada lider de proceso.</t>
  </si>
  <si>
    <t xml:space="preserve">Asesor de control interno,Planeación </t>
  </si>
  <si>
    <t>Riesgo actualizado</t>
  </si>
  <si>
    <t xml:space="preserve">Para la vigencia 2024, al revisar los saldos de la Cuenta 1319 CUENTAS POR COBRAR SERVICIOS DE SALUD, se pudo observar según certificación entregada por el jefe de la Cartera de la Entidad a Diciembre 31 de 2024 que existe una facturación pendiente de radicar por la suma de $ 15.656.075.051.00, y que hasta la fecha no de realizada la auditoria no se había concretado son las EPS la radicación de las mismas utilizando maniobras dilatorias para aceptar los compromisos por los servicios prestados por el Hospital Rosario Pumarejo de López.
La no radicación de la facturación podría representar un riesgo para entidad, de pérdida de recursos o reprocesos en el tema de facturación al no acceder a la radicación por parte de las EPS por encontrarse en fecha distinta a la que realmente se prestó el servicio. Lo que genera una incertidumbre para el equipo auditor por la situación anteriormente planteada
</t>
  </si>
  <si>
    <t>Continuar realizando  las actas de conciliaciónes detallada mensual y depuración entre contabilidad y los inventarios de cada uno de los almacenes.</t>
  </si>
  <si>
    <t>Realizar las conciliaciónes detallada mensual  y depuración inmediata entre el saldo contable y los saldos inventarios físicos certificados por los lideres de cada almacén.</t>
  </si>
  <si>
    <t xml:space="preserve">Asesor de control interno,Profesional de contabilidad,Planeación </t>
  </si>
  <si>
    <t>Solicitar el mapa de riesgos actualizado</t>
  </si>
  <si>
    <t>Solicitar las actas de las conciliaciones mensuales realizadas entre los inventarios y contabilidad.</t>
  </si>
  <si>
    <t xml:space="preserve">Realizar conciliciones mensuales sobre los saldos de la cuenta 1319  y 1384  entre el area de cartera y contabiilidad </t>
  </si>
  <si>
    <t>Mantener conciliada  la informacion de cuentas por  cobrar   servicios de salud</t>
  </si>
  <si>
    <t>Radicacion oportuna de facturas</t>
  </si>
  <si>
    <t>Realizar la radicacion de total de las facturas, respecto al corte citado 31 de diciembre de 2024</t>
  </si>
  <si>
    <t xml:space="preserve">1, Realizar monitoreo al proceso de entrega de facturas por el area de facturacion al area de radicacion de cuentas;2. Realizar radiacion oportuna de forma mensual; 3, Realizar reunion semanal con el area de radicacion de cuentas con miras a determinar el estado actual del proceso de radicacion de facturas.                                                                                                </t>
  </si>
  <si>
    <t>(monto total  radicado/meta de radicacion a 31 de diciembre de 2024)*100</t>
  </si>
  <si>
    <t>Actualizar el mapa de riesgos de la ESE e incluir un riesgo referente a la diferencia de información entre  la reportada en los saldos de cuenta 1514  de inventarios en el estado de actividad financiera y la  reportada por los lideres de almacen en los certificados de saldos de inventarios y los mismos cuando se soliciten en las auditorias externas deben ser avalados mediante firma por parte del lider de cada almacen y contador.</t>
  </si>
  <si>
    <t>Profesional de facturación.</t>
  </si>
  <si>
    <t>Solicitar las actas de reuniones mensualmente,y de la radicación de cuentas.</t>
  </si>
  <si>
    <t>JOSE OCTAVIANO LIÑAN MURGAS</t>
  </si>
  <si>
    <t>Profesional de contabilidad / Profesional Universitario Cartera</t>
  </si>
  <si>
    <t xml:space="preserve">Solicitar las actas de conciliaciones entre contabilidad y cartera mensualmente </t>
  </si>
  <si>
    <t>Darle cumplimiento al manual estandarizado de bienes de la ESE, para la toma física y validación periódica de los inventarios  asegurando la sincronización entre el inventario físico y los registros contables.</t>
  </si>
  <si>
    <t xml:space="preserve">Solicitar los soportes de  la realización de los  inventarios </t>
  </si>
  <si>
    <t xml:space="preserve">Realizar reunion semanal con el area de radicacion de cuentas con miras a determinar el estado actual del proceso de radicacion de facturas.                                                                                                </t>
  </si>
  <si>
    <t>(No de reuniones de seguimiento realizadas /No de reuniones programadas)</t>
  </si>
  <si>
    <t>Solicitar las actas de reuniones mensualmente</t>
  </si>
  <si>
    <t>Solicitar soportes del seguimiento mensual a la radicación de cuentas y de radicación de cuentas.</t>
  </si>
  <si>
    <t>INFORME DEFINITIVO AUDITORIA  FINANCIERA, DE GESTION Y RESULTADO.</t>
  </si>
  <si>
    <t>FINANCIERA,DE GESTION  Y RESULTADO</t>
  </si>
  <si>
    <t>Realizar monitoreo al proceso de entrega de facturas por el area de facturacion al area de radicacion de cuentas y realizar la radiacion oportuna de forma mensual.</t>
  </si>
  <si>
    <t>Se evidencia mapa de riesgos actualizado donde se incluyo el riesgo 67 y se establecieron los controles,se cuenta con acta de aprobación del mapa de riesgos por parte de comité de Gestión y Desemepeño quien tiene asignada las funciones de comité de riesgos.                              Se adjunta mapa de riesgos actualizado y acta de comite de fecha 30 de septiembre de 2025.</t>
  </si>
  <si>
    <t>Se evidencia radicación mensual y seguimiento por parte del lider de facturación para los meses de Julio,Agosto y septiembre en donde se puede observar según reporte generado por el profesional desde el sistema de información a corte de 30 de septiembre de 2025, se encuentra un valor de $ 5.148.797.296 pendiente por radicar el cual debe realizarse el proceso de depuración y baja segun lo indicado en acta del 15 de septiembre que corresponden a vigencias anteriores a 2021 por valor de $ 46.035.910, este valor pendiente por radicar representa el 33% de los 15.656.075.051 reportados a Diciembre de 2024, lo que indica que se ha radicado un total de $10.507.277.782 que representa un avance del 67% de radicación de acuerdo a lo programado.                                                                Se anexan archivos de seguimiento mensuales de los meses de Julio-Septiembre a la radicación de facturas por parte del lider del proceso y su socialización y se anexan reporte de facturación pendiente por radicador con corte a septiembre 2025.</t>
  </si>
  <si>
    <t>(No.actas de conciliaciones y depuración mensual/No. de concilaciones programadas)*100</t>
  </si>
  <si>
    <t>Se evidencia se desarrolló toma fisica de bienes segun lo contemplando en el manual de manejo de bienes adoptado en la ESE por resolución 405 de 2024 , el cual se desarrollo segun acta de apertura desde el dia  25 hasta el dia 30 de septiembre de 2025, para las areas de Almacen general, Farmacia principal, Banco de sangre, Laboratorio clínico, Farmacia de cirugia, Farmacia de urgencias, Dispensario,Bodega de cirugía y Carros de paro. Se anexa acta de apertura y cierre del inventario de bienes del III Trimestre 2025 y soportes de los conteos en cada uno de los almacenes y registros de asistencia</t>
  </si>
  <si>
    <t>Se evidencia mapa de riesgos actualizado donde se incluyo el riesgo 66 y se establecieron los controles,se cuenta con acta de aprobación del mapa de riesgos por parte de comité de Gestión y Desemepeño quien tiene asignada las funciones de comité de riesgos.                                                                    Se adjunta mapa de riesgos actualizado y acta de comite de fecha 30 de septiembre de 2025.</t>
  </si>
  <si>
    <t>Seguimiento avances a octubre 2025.</t>
  </si>
  <si>
    <t>Se evidencia actas de conciliación entre el modulo de contabilidad y el modulo de inventarios con el fin de garantizar que los registros contables esten alineados con la información que se genera desde el modulo de inventarios y la misma es firmada por los lideres de cada almacen exitente  en la ESE y el profesional de contabilidad.                                                                         Se anexa acta de conciliación de contabilidad vs inventarios de los meses de Julio,Agosto y Septiembre y octubre 2025.</t>
  </si>
  <si>
    <t xml:space="preserve">Se evidencian se realizaron 4 reuniones semanales de seguimiento a la radicación con el equipo de radicación y facturación.Se anexan actas semanales de seguimiento a la radicación para los meses de Julio, Agosto,Septiembre,Octubre 2025.                                               </t>
  </si>
  <si>
    <t xml:space="preserve">Estado </t>
  </si>
  <si>
    <t>En ejecución</t>
  </si>
  <si>
    <t xml:space="preserve">% de cumplimiento </t>
  </si>
  <si>
    <t xml:space="preserve">En ejecución </t>
  </si>
  <si>
    <t>Ejecutado</t>
  </si>
  <si>
    <t>Se evidencia actas de conciliación mensual entre el modulo de contabilidad y el modulo de cartera con el fin de  mantener conciliada  la informacion de cuentas por  cobrar   servicios de salud y la misma es firmada por el lider de cartera y el profesional de contabilidad.                                                                         Se anexa acta de conciliación de contabilidad vs cartera de los meses de Junio,Julio,Agosto ,septiembre,Octubre 2025.</t>
  </si>
  <si>
    <t xml:space="preserve">Actividades en ejecución </t>
  </si>
  <si>
    <t xml:space="preserve">Actividades ejecutadas </t>
  </si>
  <si>
    <t>No.</t>
  </si>
  <si>
    <t>%</t>
  </si>
  <si>
    <t>Actividad 1</t>
  </si>
  <si>
    <t>Actividad 2</t>
  </si>
  <si>
    <t>Actividad 3</t>
  </si>
  <si>
    <t>Actividad 4</t>
  </si>
  <si>
    <t>Actividad 5</t>
  </si>
  <si>
    <t>Actividad 6</t>
  </si>
  <si>
    <t>Actividad 7</t>
  </si>
  <si>
    <t>Hallazgo 1</t>
  </si>
  <si>
    <t>Hallazgo 2</t>
  </si>
  <si>
    <t>Hallazgo 3</t>
  </si>
  <si>
    <t xml:space="preserve">Actividaes ejecutadas </t>
  </si>
  <si>
    <t xml:space="preserve">% de avances del plan </t>
  </si>
  <si>
    <t>Hallazgo</t>
  </si>
  <si>
    <t>Actividades</t>
  </si>
  <si>
    <t>Estado plan de mejoramiento a octubre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</si>
</sst>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6" x14ac:knownFonts="1">
    <font>
      <sz val="11"/>
      <color theme="1"/>
      <name val="Calibri"/>
      <family val="2"/>
      <scheme val="minor"/>
    </font>
    <font>
      <sz val="11"/>
      <color indexed="8"/>
      <name val="Calibri"/>
      <family val="2"/>
    </font>
    <font>
      <sz val="10"/>
      <name val="Arial"/>
      <family val="2"/>
    </font>
    <font>
      <sz val="10"/>
      <name val="Arial"/>
      <family val="2"/>
    </font>
    <font>
      <sz val="11"/>
      <color theme="1"/>
      <name val="Arial"/>
      <family val="2"/>
    </font>
    <font>
      <b/>
      <sz val="11"/>
      <name val="Arial"/>
      <family val="2"/>
    </font>
    <font>
      <b/>
      <sz val="11"/>
      <color indexed="8"/>
      <name val="Arial"/>
      <family val="2"/>
    </font>
    <font>
      <sz val="11"/>
      <color indexed="8"/>
      <name val="Arial"/>
      <family val="2"/>
    </font>
    <font>
      <b/>
      <sz val="12"/>
      <color indexed="8"/>
      <name val="Arial"/>
      <family val="2"/>
    </font>
    <font>
      <b/>
      <sz val="12"/>
      <color theme="1"/>
      <name val="Arial"/>
      <family val="2"/>
    </font>
    <font>
      <sz val="12"/>
      <color indexed="8"/>
      <name val="Arial"/>
      <family val="2"/>
    </font>
    <font>
      <sz val="12"/>
      <color theme="1"/>
      <name val="Arial"/>
      <family val="2"/>
    </font>
    <font>
      <b/>
      <sz val="11"/>
      <color theme="1"/>
      <name val="Arial"/>
      <family val="2"/>
    </font>
    <font>
      <sz val="11"/>
      <color theme="1"/>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s>
  <cellStyleXfs count="8">
    <xf numFmtId="0" fontId="0" fillId="0" borderId="0"/>
    <xf numFmtId="164" fontId="1" fillId="0" borderId="0" applyFont="0" applyFill="0" applyBorder="0" applyAlignment="0" applyProtection="0"/>
    <xf numFmtId="0" fontId="2" fillId="0" borderId="0"/>
    <xf numFmtId="0" fontId="3" fillId="0" borderId="0"/>
    <xf numFmtId="0" fontId="2" fillId="0" borderId="0"/>
    <xf numFmtId="9" fontId="1" fillId="0" borderId="0" applyFont="0" applyFill="0" applyBorder="0" applyAlignment="0" applyProtection="0"/>
    <xf numFmtId="0" fontId="2" fillId="0" borderId="0"/>
    <xf numFmtId="9" fontId="13" fillId="0" borderId="0" applyFont="0" applyFill="0" applyBorder="0" applyAlignment="0" applyProtection="0"/>
  </cellStyleXfs>
  <cellXfs count="114">
    <xf numFmtId="0" fontId="0" fillId="0" borderId="0" xfId="0"/>
    <xf numFmtId="0" fontId="4" fillId="0" borderId="0" xfId="0" applyFont="1" applyAlignment="1" applyProtection="1">
      <alignment horizontal="center" vertical="center"/>
      <protection locked="0"/>
    </xf>
    <xf numFmtId="0" fontId="4" fillId="0" borderId="0" xfId="0" applyFont="1" applyProtection="1">
      <protection locked="0"/>
    </xf>
    <xf numFmtId="0" fontId="4" fillId="0" borderId="0" xfId="0" applyFont="1" applyAlignment="1" applyProtection="1">
      <alignment horizontal="center"/>
      <protection locked="0"/>
    </xf>
    <xf numFmtId="0" fontId="7" fillId="0" borderId="0" xfId="0" applyFont="1" applyProtection="1">
      <protection locked="0"/>
    </xf>
    <xf numFmtId="0" fontId="4" fillId="2" borderId="0" xfId="0" applyFont="1" applyFill="1" applyBorder="1" applyAlignment="1" applyProtection="1">
      <alignment horizontal="justify"/>
      <protection locked="0"/>
    </xf>
    <xf numFmtId="0" fontId="11" fillId="2" borderId="0" xfId="0" applyFont="1" applyFill="1" applyBorder="1" applyAlignment="1" applyProtection="1">
      <alignment horizontal="justify" vertical="center" wrapText="1"/>
      <protection locked="0"/>
    </xf>
    <xf numFmtId="0" fontId="10" fillId="2" borderId="0" xfId="0" applyFont="1" applyFill="1" applyBorder="1" applyAlignment="1" applyProtection="1">
      <alignment horizontal="center" vertical="center" wrapText="1"/>
      <protection locked="0"/>
    </xf>
    <xf numFmtId="0" fontId="11" fillId="2" borderId="0" xfId="0" applyFont="1" applyFill="1" applyBorder="1" applyAlignment="1">
      <alignment horizontal="center" vertical="center" wrapText="1"/>
    </xf>
    <xf numFmtId="0" fontId="11" fillId="2" borderId="0" xfId="0" applyFont="1" applyFill="1" applyBorder="1" applyAlignment="1">
      <alignment horizontal="left" vertical="center" wrapText="1"/>
    </xf>
    <xf numFmtId="14" fontId="10" fillId="2" borderId="0" xfId="0" applyNumberFormat="1" applyFont="1" applyFill="1" applyBorder="1" applyAlignment="1" applyProtection="1">
      <alignment horizontal="center" vertical="center" wrapText="1"/>
      <protection locked="0"/>
    </xf>
    <xf numFmtId="0" fontId="10" fillId="2" borderId="0" xfId="0" applyFont="1" applyFill="1" applyBorder="1" applyAlignment="1" applyProtection="1">
      <alignment horizontal="justify" vertical="center" wrapText="1"/>
      <protection locked="0"/>
    </xf>
    <xf numFmtId="14" fontId="9" fillId="2" borderId="0" xfId="0" applyNumberFormat="1" applyFont="1" applyFill="1" applyBorder="1" applyAlignment="1">
      <alignment horizontal="center" vertical="center" wrapText="1"/>
    </xf>
    <xf numFmtId="14" fontId="8" fillId="2" borderId="0" xfId="0" applyNumberFormat="1"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14" fontId="8" fillId="2" borderId="0" xfId="0" applyNumberFormat="1" applyFont="1" applyFill="1" applyBorder="1" applyAlignment="1" applyProtection="1">
      <alignment horizontal="center" vertical="center"/>
      <protection locked="0"/>
    </xf>
    <xf numFmtId="0" fontId="11" fillId="2" borderId="0" xfId="0" applyFont="1" applyFill="1" applyBorder="1" applyAlignment="1" applyProtection="1">
      <alignment horizontal="justify"/>
      <protection locked="0"/>
    </xf>
    <xf numFmtId="0" fontId="10" fillId="2" borderId="1" xfId="0" applyFont="1" applyFill="1" applyBorder="1" applyAlignment="1" applyProtection="1">
      <alignment horizontal="justify" vertical="center" wrapText="1"/>
      <protection locked="0"/>
    </xf>
    <xf numFmtId="0" fontId="11" fillId="0" borderId="0" xfId="0" applyFont="1" applyBorder="1" applyAlignment="1">
      <alignment horizontal="left" vertical="center" wrapText="1"/>
    </xf>
    <xf numFmtId="0" fontId="8" fillId="0" borderId="0" xfId="0" applyFont="1" applyBorder="1" applyAlignment="1" applyProtection="1">
      <alignment horizontal="center" vertical="center" wrapText="1"/>
      <protection locked="0"/>
    </xf>
    <xf numFmtId="14" fontId="11" fillId="2" borderId="1" xfId="0" applyNumberFormat="1" applyFont="1" applyFill="1" applyBorder="1" applyAlignment="1">
      <alignment horizontal="justify" vertical="center" wrapText="1"/>
    </xf>
    <xf numFmtId="14" fontId="11" fillId="0" borderId="0" xfId="0" applyNumberFormat="1" applyFont="1" applyBorder="1" applyAlignment="1">
      <alignment horizontal="left" vertical="center" wrapText="1"/>
    </xf>
    <xf numFmtId="0" fontId="6" fillId="3" borderId="0" xfId="0" applyFont="1" applyFill="1" applyBorder="1" applyAlignment="1" applyProtection="1">
      <alignment horizontal="center" vertical="center" wrapText="1"/>
      <protection locked="0"/>
    </xf>
    <xf numFmtId="0" fontId="8" fillId="0" borderId="0" xfId="0" applyFont="1" applyBorder="1" applyAlignment="1" applyProtection="1">
      <alignment horizontal="justify" vertical="center" wrapText="1"/>
      <protection locked="0"/>
    </xf>
    <xf numFmtId="14" fontId="10" fillId="2" borderId="1" xfId="0" applyNumberFormat="1" applyFont="1" applyFill="1" applyBorder="1" applyAlignment="1" applyProtection="1">
      <alignment horizontal="justify" vertical="center" wrapText="1"/>
      <protection locked="0"/>
    </xf>
    <xf numFmtId="0" fontId="10" fillId="0" borderId="1" xfId="0" applyFont="1" applyBorder="1" applyAlignment="1" applyProtection="1">
      <alignment horizontal="justify" vertical="center" wrapText="1"/>
      <protection locked="0"/>
    </xf>
    <xf numFmtId="0" fontId="7" fillId="2" borderId="1" xfId="0" applyFont="1" applyFill="1" applyBorder="1" applyAlignment="1" applyProtection="1">
      <alignment horizontal="justify" vertical="center" wrapText="1"/>
      <protection locked="0"/>
    </xf>
    <xf numFmtId="14" fontId="0" fillId="2" borderId="1" xfId="0" applyNumberFormat="1" applyFont="1" applyFill="1" applyBorder="1" applyAlignment="1">
      <alignment horizontal="justify" vertical="center" wrapText="1"/>
    </xf>
    <xf numFmtId="0" fontId="4" fillId="2" borderId="0" xfId="0" applyFont="1" applyFill="1" applyAlignment="1" applyProtection="1">
      <alignment horizontal="center" vertical="center"/>
      <protection locked="0"/>
    </xf>
    <xf numFmtId="0" fontId="4" fillId="2" borderId="0" xfId="0" applyFont="1" applyFill="1" applyProtection="1">
      <protection locked="0"/>
    </xf>
    <xf numFmtId="0" fontId="8" fillId="2" borderId="7" xfId="0" applyFont="1" applyFill="1" applyBorder="1" applyAlignment="1" applyProtection="1">
      <alignment vertical="center"/>
      <protection locked="0"/>
    </xf>
    <xf numFmtId="0" fontId="8" fillId="2" borderId="1" xfId="0" applyFont="1" applyFill="1" applyBorder="1" applyAlignment="1" applyProtection="1">
      <alignment horizontal="center" vertical="center"/>
      <protection locked="0"/>
    </xf>
    <xf numFmtId="0" fontId="8" fillId="2" borderId="8" xfId="0" applyFont="1" applyFill="1" applyBorder="1" applyAlignment="1" applyProtection="1">
      <alignment vertical="center"/>
      <protection locked="0"/>
    </xf>
    <xf numFmtId="0" fontId="8" fillId="2" borderId="9"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justify" vertical="center" wrapText="1"/>
      <protection locked="0"/>
    </xf>
    <xf numFmtId="0" fontId="11" fillId="2" borderId="1" xfId="0" applyFont="1" applyFill="1" applyBorder="1" applyAlignment="1">
      <alignment horizontal="center" vertical="center" wrapText="1"/>
    </xf>
    <xf numFmtId="0" fontId="11" fillId="2" borderId="1" xfId="0" applyFont="1" applyFill="1" applyBorder="1" applyAlignment="1">
      <alignment horizontal="justify" vertical="center" wrapText="1"/>
    </xf>
    <xf numFmtId="0" fontId="4" fillId="2" borderId="0" xfId="0" applyFont="1" applyFill="1" applyAlignment="1" applyProtection="1">
      <alignment horizontal="center" vertical="center" wrapText="1"/>
      <protection locked="0"/>
    </xf>
    <xf numFmtId="0" fontId="0" fillId="2" borderId="1" xfId="0" applyFill="1" applyBorder="1"/>
    <xf numFmtId="0" fontId="0" fillId="2" borderId="1" xfId="0" applyFill="1" applyBorder="1" applyAlignment="1">
      <alignment wrapText="1"/>
    </xf>
    <xf numFmtId="0" fontId="10" fillId="2" borderId="0" xfId="0" applyFont="1" applyFill="1" applyBorder="1" applyAlignment="1" applyProtection="1">
      <alignment horizontal="center" vertical="center"/>
      <protection locked="0"/>
    </xf>
    <xf numFmtId="0" fontId="4" fillId="2" borderId="12" xfId="0" applyFont="1" applyFill="1" applyBorder="1" applyAlignment="1">
      <alignment horizontal="justify" vertical="center" wrapText="1"/>
    </xf>
    <xf numFmtId="0" fontId="4" fillId="2" borderId="12" xfId="0" applyFont="1" applyFill="1" applyBorder="1" applyAlignment="1" applyProtection="1">
      <alignment horizontal="center"/>
      <protection locked="0"/>
    </xf>
    <xf numFmtId="0" fontId="11" fillId="2" borderId="1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1" fillId="2" borderId="13"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wrapText="1"/>
      <protection locked="0"/>
    </xf>
    <xf numFmtId="0" fontId="11" fillId="2" borderId="0" xfId="0" applyFont="1" applyFill="1" applyBorder="1" applyAlignment="1" applyProtection="1">
      <alignment horizontal="center" vertical="center"/>
      <protection locked="0"/>
    </xf>
    <xf numFmtId="0" fontId="4" fillId="2" borderId="0" xfId="0" applyFont="1" applyFill="1" applyBorder="1" applyProtection="1">
      <protection locked="0"/>
    </xf>
    <xf numFmtId="0" fontId="4" fillId="2" borderId="0" xfId="0" applyFont="1" applyFill="1" applyBorder="1" applyAlignment="1" applyProtection="1">
      <alignment horizontal="center" vertical="center"/>
      <protection locked="0"/>
    </xf>
    <xf numFmtId="0" fontId="4" fillId="2" borderId="0" xfId="0" applyFont="1" applyFill="1" applyBorder="1" applyAlignment="1" applyProtection="1">
      <alignment horizontal="center"/>
      <protection locked="0"/>
    </xf>
    <xf numFmtId="0" fontId="0" fillId="2" borderId="1" xfId="0" applyFill="1" applyBorder="1" applyAlignment="1">
      <alignment horizontal="justify" vertical="center"/>
    </xf>
    <xf numFmtId="0" fontId="0" fillId="2" borderId="1" xfId="0" applyFill="1" applyBorder="1" applyAlignment="1">
      <alignment horizontal="justify" vertical="center" wrapText="1"/>
    </xf>
    <xf numFmtId="0" fontId="8" fillId="2" borderId="3"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0" fontId="4" fillId="2" borderId="16" xfId="0" applyFont="1" applyFill="1" applyBorder="1" applyProtection="1">
      <protection locked="0"/>
    </xf>
    <xf numFmtId="0" fontId="4" fillId="2" borderId="17" xfId="0" applyFont="1" applyFill="1" applyBorder="1" applyProtection="1">
      <protection locked="0"/>
    </xf>
    <xf numFmtId="0" fontId="4" fillId="2" borderId="6" xfId="0" applyFont="1" applyFill="1" applyBorder="1" applyProtection="1">
      <protection locked="0"/>
    </xf>
    <xf numFmtId="0" fontId="12" fillId="0" borderId="12" xfId="0" applyFont="1" applyBorder="1" applyAlignment="1">
      <alignment horizontal="center" vertical="center" wrapText="1"/>
    </xf>
    <xf numFmtId="0" fontId="4" fillId="0" borderId="13" xfId="0" applyFont="1" applyBorder="1" applyAlignment="1" applyProtection="1">
      <alignment horizontal="center"/>
      <protection locked="0"/>
    </xf>
    <xf numFmtId="0" fontId="4" fillId="0" borderId="14" xfId="0" applyFont="1" applyBorder="1" applyAlignment="1">
      <alignment horizontal="center" vertical="center" wrapText="1"/>
    </xf>
    <xf numFmtId="9" fontId="4" fillId="0" borderId="0" xfId="7" applyFont="1" applyProtection="1">
      <protection locked="0"/>
    </xf>
    <xf numFmtId="0" fontId="4" fillId="0" borderId="1" xfId="0" applyFont="1" applyBorder="1" applyProtection="1">
      <protection locked="0"/>
    </xf>
    <xf numFmtId="9" fontId="4" fillId="0" borderId="1" xfId="7" applyFont="1" applyBorder="1" applyAlignment="1" applyProtection="1">
      <alignment horizontal="center"/>
      <protection locked="0"/>
    </xf>
    <xf numFmtId="9" fontId="4" fillId="0" borderId="1" xfId="0" applyNumberFormat="1" applyFont="1" applyBorder="1" applyProtection="1">
      <protection locked="0"/>
    </xf>
    <xf numFmtId="0" fontId="4" fillId="0" borderId="1" xfId="0" applyFont="1" applyBorder="1" applyAlignment="1" applyProtection="1">
      <alignment horizontal="center"/>
      <protection locked="0"/>
    </xf>
    <xf numFmtId="9" fontId="4" fillId="0" borderId="1" xfId="0" applyNumberFormat="1" applyFont="1" applyBorder="1" applyAlignment="1" applyProtection="1">
      <alignment horizontal="center"/>
      <protection locked="0"/>
    </xf>
    <xf numFmtId="0" fontId="4" fillId="0" borderId="1" xfId="0"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0" fontId="0" fillId="0" borderId="1" xfId="0" applyBorder="1" applyAlignment="1">
      <alignment horizontal="center"/>
    </xf>
    <xf numFmtId="0" fontId="4" fillId="2" borderId="1" xfId="0" applyFont="1" applyFill="1" applyBorder="1" applyProtection="1">
      <protection locked="0"/>
    </xf>
    <xf numFmtId="0" fontId="0" fillId="0" borderId="1" xfId="0" applyBorder="1"/>
    <xf numFmtId="0" fontId="4" fillId="0" borderId="1" xfId="0" applyFont="1" applyBorder="1" applyAlignment="1" applyProtection="1">
      <alignment horizontal="left"/>
      <protection locked="0"/>
    </xf>
    <xf numFmtId="9" fontId="4" fillId="0" borderId="1" xfId="7" applyFont="1" applyBorder="1" applyAlignment="1" applyProtection="1">
      <alignment vertical="center"/>
      <protection locked="0"/>
    </xf>
    <xf numFmtId="0" fontId="14" fillId="0" borderId="1" xfId="0" applyFont="1" applyBorder="1"/>
    <xf numFmtId="9" fontId="0" fillId="0" borderId="1" xfId="7" applyFont="1" applyBorder="1" applyAlignment="1">
      <alignment horizontal="center"/>
    </xf>
    <xf numFmtId="0" fontId="14" fillId="0" borderId="1" xfId="0" applyFont="1" applyBorder="1" applyAlignment="1">
      <alignment horizontal="center" vertical="center"/>
    </xf>
    <xf numFmtId="0" fontId="14" fillId="0" borderId="1" xfId="0" applyFont="1" applyBorder="1" applyAlignment="1">
      <alignment horizontal="center"/>
    </xf>
    <xf numFmtId="0" fontId="14" fillId="0" borderId="1" xfId="0" applyFont="1" applyBorder="1" applyAlignment="1">
      <alignment horizontal="center"/>
    </xf>
    <xf numFmtId="0" fontId="12" fillId="2" borderId="1" xfId="0" applyFont="1" applyFill="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0" fillId="2" borderId="12" xfId="0" applyFont="1" applyFill="1" applyBorder="1" applyAlignment="1" applyProtection="1">
      <alignment horizontal="justify" vertical="center" wrapText="1"/>
      <protection locked="0"/>
    </xf>
    <xf numFmtId="0" fontId="10" fillId="2" borderId="14" xfId="0" applyFont="1" applyFill="1" applyBorder="1" applyAlignment="1" applyProtection="1">
      <alignment horizontal="justify" vertical="center" wrapText="1"/>
      <protection locked="0"/>
    </xf>
    <xf numFmtId="0" fontId="10" fillId="2" borderId="13" xfId="0" applyFont="1" applyFill="1" applyBorder="1" applyAlignment="1" applyProtection="1">
      <alignment horizontal="justify" vertical="center" wrapText="1"/>
      <protection locked="0"/>
    </xf>
    <xf numFmtId="0" fontId="11" fillId="2" borderId="12" xfId="0" applyFont="1" applyFill="1" applyBorder="1" applyAlignment="1">
      <alignment horizontal="justify" vertical="center" wrapText="1"/>
    </xf>
    <xf numFmtId="0" fontId="11" fillId="2" borderId="14" xfId="0" applyFont="1" applyFill="1" applyBorder="1" applyAlignment="1">
      <alignment horizontal="justify" vertical="center" wrapText="1"/>
    </xf>
    <xf numFmtId="0" fontId="11" fillId="2" borderId="13" xfId="0" applyFont="1" applyFill="1" applyBorder="1" applyAlignment="1">
      <alignment horizontal="justify" vertical="center" wrapText="1"/>
    </xf>
    <xf numFmtId="0" fontId="11" fillId="2" borderId="12"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8" fillId="2" borderId="10"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protection locked="0"/>
    </xf>
    <xf numFmtId="0" fontId="8" fillId="2" borderId="5" xfId="0" applyFont="1" applyFill="1" applyBorder="1" applyAlignment="1" applyProtection="1">
      <alignment horizontal="left" vertical="center"/>
      <protection locked="0"/>
    </xf>
    <xf numFmtId="0" fontId="8" fillId="2" borderId="6" xfId="0" applyFont="1" applyFill="1" applyBorder="1" applyAlignment="1" applyProtection="1">
      <alignment horizontal="left" vertical="center"/>
      <protection locked="0"/>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14" fontId="11" fillId="2" borderId="3" xfId="0" applyNumberFormat="1" applyFont="1" applyFill="1" applyBorder="1" applyAlignment="1">
      <alignment horizontal="left" vertical="center" wrapText="1"/>
    </xf>
    <xf numFmtId="14" fontId="11" fillId="2" borderId="4" xfId="0" applyNumberFormat="1" applyFont="1" applyFill="1" applyBorder="1" applyAlignment="1">
      <alignment horizontal="left" vertical="center" wrapText="1"/>
    </xf>
    <xf numFmtId="0" fontId="11" fillId="2" borderId="9" xfId="0" applyFont="1" applyFill="1" applyBorder="1" applyAlignment="1">
      <alignment horizontal="left" vertical="center" wrapText="1"/>
    </xf>
    <xf numFmtId="0" fontId="8" fillId="2" borderId="15" xfId="0" applyFont="1" applyFill="1" applyBorder="1" applyAlignment="1" applyProtection="1">
      <alignment horizontal="left" vertical="center"/>
      <protection locked="0"/>
    </xf>
    <xf numFmtId="0" fontId="7" fillId="2" borderId="12" xfId="0" applyFont="1" applyFill="1" applyBorder="1" applyAlignment="1" applyProtection="1">
      <alignment horizontal="justify" vertical="center" wrapText="1"/>
      <protection locked="0"/>
    </xf>
    <xf numFmtId="0" fontId="7" fillId="2" borderId="13" xfId="0" applyFont="1" applyFill="1" applyBorder="1" applyAlignment="1" applyProtection="1">
      <alignment horizontal="justify" vertical="center" wrapText="1"/>
      <protection locked="0"/>
    </xf>
    <xf numFmtId="14" fontId="11" fillId="2" borderId="9" xfId="0" applyNumberFormat="1" applyFont="1" applyFill="1" applyBorder="1" applyAlignment="1">
      <alignment horizontal="left" vertical="center" wrapText="1"/>
    </xf>
    <xf numFmtId="0" fontId="4" fillId="0" borderId="12" xfId="0" applyFont="1" applyBorder="1" applyAlignment="1" applyProtection="1">
      <alignment horizontal="center"/>
      <protection locked="0"/>
    </xf>
    <xf numFmtId="0" fontId="4" fillId="0" borderId="14"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4" fillId="2" borderId="12" xfId="0" applyFont="1" applyFill="1" applyBorder="1" applyAlignment="1" applyProtection="1">
      <alignment horizontal="justify" vertical="center" wrapText="1"/>
      <protection locked="0"/>
    </xf>
    <xf numFmtId="0" fontId="4" fillId="2" borderId="13" xfId="0" applyFont="1" applyFill="1" applyBorder="1" applyAlignment="1" applyProtection="1">
      <alignment horizontal="justify" vertical="center" wrapText="1"/>
      <protection locked="0"/>
    </xf>
    <xf numFmtId="0" fontId="14" fillId="0" borderId="1" xfId="0" applyFont="1" applyBorder="1" applyAlignment="1">
      <alignment horizontal="center" vertical="center"/>
    </xf>
    <xf numFmtId="0" fontId="14" fillId="0" borderId="1" xfId="0" applyFont="1" applyBorder="1" applyAlignment="1">
      <alignment horizontal="center"/>
    </xf>
  </cellXfs>
  <cellStyles count="8">
    <cellStyle name="Millares 2" xfId="1" xr:uid="{00000000-0005-0000-0000-000000000000}"/>
    <cellStyle name="Normal" xfId="0" builtinId="0"/>
    <cellStyle name="Normal 15" xfId="2" xr:uid="{00000000-0005-0000-0000-000002000000}"/>
    <cellStyle name="Normal 2" xfId="3" xr:uid="{00000000-0005-0000-0000-000003000000}"/>
    <cellStyle name="Normal 2 2" xfId="6" xr:uid="{00000000-0005-0000-0000-000004000000}"/>
    <cellStyle name="Normal 36" xfId="4" xr:uid="{00000000-0005-0000-0000-000005000000}"/>
    <cellStyle name="Porcentaje" xfId="7" builtinId="5"/>
    <cellStyle name="Porcentual 2" xfId="5"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105389</xdr:colOff>
      <xdr:row>18</xdr:row>
      <xdr:rowOff>257482</xdr:rowOff>
    </xdr:from>
    <xdr:to>
      <xdr:col>3</xdr:col>
      <xdr:colOff>2089355</xdr:colOff>
      <xdr:row>18</xdr:row>
      <xdr:rowOff>635410</xdr:rowOff>
    </xdr:to>
    <xdr:pic>
      <xdr:nvPicPr>
        <xdr:cNvPr id="2" name="Imagen 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9058" y="29600627"/>
          <a:ext cx="1983966" cy="377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pel">
      <a:fillStyleLst>
        <a:solidFill>
          <a:schemeClr val="phClr"/>
        </a:solidFill>
        <a:blipFill>
          <a:blip xmlns:r="http://schemas.openxmlformats.org/officeDocument/2006/relationships" r:embed="rId1">
            <a:duotone>
              <a:schemeClr val="phClr">
                <a:shade val="63000"/>
                <a:tint val="82000"/>
              </a:schemeClr>
              <a:schemeClr val="phClr">
                <a:tint val="10000"/>
                <a:satMod val="400000"/>
              </a:schemeClr>
            </a:duotone>
          </a:blip>
          <a:tile tx="0" ty="0" sx="40000" sy="40000" flip="none" algn="tl"/>
        </a:blipFill>
        <a:blipFill>
          <a:blip xmlns:r="http://schemas.openxmlformats.org/officeDocument/2006/relationships" r:embed="rId1">
            <a:duotone>
              <a:schemeClr val="phClr">
                <a:shade val="40000"/>
              </a:schemeClr>
              <a:schemeClr val="phClr">
                <a:tint val="42000"/>
              </a:schemeClr>
            </a:duotone>
          </a:blip>
          <a:tile tx="0" ty="0" sx="40000" sy="40000" flip="none" algn="tl"/>
        </a:blipFill>
      </a:fillStyleLst>
      <a:lnStyleLst>
        <a:ln w="12700" cap="flat" cmpd="sng" algn="ctr">
          <a:solidFill>
            <a:schemeClr val="phClr"/>
          </a:solidFill>
          <a:prstDash val="solid"/>
        </a:ln>
        <a:ln w="38100" cap="flat" cmpd="sng" algn="ctr">
          <a:solidFill>
            <a:schemeClr val="phClr"/>
          </a:solidFill>
          <a:prstDash val="solid"/>
        </a:ln>
        <a:ln w="63500" cap="flat" cmpd="sng" algn="ctr">
          <a:solidFill>
            <a:schemeClr val="phClr"/>
          </a:solidFill>
          <a:prstDash val="solid"/>
        </a:ln>
      </a:lnStyleLst>
      <a:effectStyleLst>
        <a:effectStyle>
          <a:effectLst>
            <a:outerShdw blurRad="95000" rotWithShape="0">
              <a:srgbClr val="000000">
                <a:alpha val="50000"/>
              </a:srgbClr>
            </a:outerShdw>
            <a:softEdge rad="12700"/>
          </a:effectLst>
        </a:effectStyle>
        <a:effectStyle>
          <a:effectLst>
            <a:outerShdw blurRad="95000" rotWithShape="0">
              <a:srgbClr val="000000">
                <a:alpha val="50000"/>
              </a:srgbClr>
            </a:outerShdw>
            <a:softEdge rad="12700"/>
          </a:effectLst>
        </a:effectStyle>
        <a:effectStyle>
          <a:effectLst>
            <a:outerShdw blurRad="95000" algn="tl" rotWithShape="0">
              <a:srgbClr val="000000">
                <a:alpha val="50000"/>
              </a:srgbClr>
            </a:outerShdw>
          </a:effectLst>
          <a:scene3d>
            <a:camera prst="orthographicFront"/>
            <a:lightRig rig="soft" dir="t">
              <a:rot lat="0" lon="0" rev="18000000"/>
            </a:lightRig>
          </a:scene3d>
          <a:sp3d prstMaterial="dkEdge">
            <a:bevelT w="73660" h="44450" prst="rible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2">
    <tabColor rgb="FFCCFF66"/>
    <pageSetUpPr fitToPage="1"/>
  </sheetPr>
  <dimension ref="A1:N53"/>
  <sheetViews>
    <sheetView showGridLines="0" view="pageBreakPreview" topLeftCell="A18" zoomScale="62" zoomScaleNormal="30" zoomScaleSheetLayoutView="62" workbookViewId="0">
      <selection sqref="A1:XFD1048576"/>
    </sheetView>
  </sheetViews>
  <sheetFormatPr baseColWidth="10" defaultColWidth="11.42578125" defaultRowHeight="14.25" x14ac:dyDescent="0.2"/>
  <cols>
    <col min="1" max="1" width="16" style="1" customWidth="1"/>
    <col min="2" max="2" width="60.42578125" style="2" customWidth="1"/>
    <col min="3" max="3" width="21.85546875" style="2" customWidth="1"/>
    <col min="4" max="4" width="33.28515625" style="2" customWidth="1"/>
    <col min="5" max="5" width="29" style="2" bestFit="1" customWidth="1"/>
    <col min="6" max="6" width="67.140625" style="2" bestFit="1" customWidth="1"/>
    <col min="7" max="7" width="38.85546875" style="2" bestFit="1" customWidth="1"/>
    <col min="8" max="8" width="29.85546875" style="2" bestFit="1" customWidth="1"/>
    <col min="9" max="9" width="34" style="2" bestFit="1" customWidth="1"/>
    <col min="10" max="10" width="45.140625" style="2" bestFit="1" customWidth="1"/>
    <col min="11" max="11" width="46" style="2" bestFit="1" customWidth="1"/>
    <col min="12" max="12" width="27.85546875" style="2" bestFit="1" customWidth="1"/>
    <col min="13" max="13" width="27.28515625" style="2" bestFit="1" customWidth="1"/>
    <col min="14" max="14" width="21.85546875" style="3" customWidth="1"/>
    <col min="15" max="21" width="28.140625" style="2"/>
    <col min="22" max="22" width="28.140625" style="2" customWidth="1"/>
    <col min="23" max="16384" width="11.42578125" style="2"/>
  </cols>
  <sheetData>
    <row r="1" spans="1:14" ht="25.5" customHeight="1" x14ac:dyDescent="0.2">
      <c r="A1" s="28"/>
      <c r="B1" s="29"/>
      <c r="C1" s="29"/>
      <c r="D1" s="29"/>
      <c r="E1" s="29"/>
      <c r="F1" s="29"/>
      <c r="G1" s="29"/>
      <c r="H1" s="29"/>
      <c r="I1" s="29"/>
      <c r="J1" s="29"/>
      <c r="K1" s="29"/>
      <c r="L1" s="29"/>
      <c r="M1" s="29"/>
    </row>
    <row r="2" spans="1:14" s="4" customFormat="1" ht="27" customHeight="1" x14ac:dyDescent="0.2">
      <c r="A2" s="30" t="s">
        <v>0</v>
      </c>
      <c r="B2" s="31"/>
      <c r="C2" s="98" t="s">
        <v>21</v>
      </c>
      <c r="D2" s="99"/>
      <c r="E2" s="99"/>
      <c r="F2" s="99"/>
      <c r="G2" s="99"/>
      <c r="H2" s="99"/>
      <c r="I2" s="99"/>
      <c r="J2" s="99"/>
      <c r="K2" s="99"/>
      <c r="L2" s="99"/>
      <c r="M2" s="99"/>
      <c r="N2" s="18"/>
    </row>
    <row r="3" spans="1:14" s="4" customFormat="1" ht="33.75" customHeight="1" x14ac:dyDescent="0.2">
      <c r="A3" s="30" t="s">
        <v>7</v>
      </c>
      <c r="B3" s="31"/>
      <c r="C3" s="98" t="s">
        <v>27</v>
      </c>
      <c r="D3" s="99"/>
      <c r="E3" s="99"/>
      <c r="F3" s="99"/>
      <c r="G3" s="99"/>
      <c r="H3" s="99"/>
      <c r="I3" s="99"/>
      <c r="J3" s="99"/>
      <c r="K3" s="99"/>
      <c r="L3" s="99"/>
      <c r="M3" s="99"/>
      <c r="N3" s="18"/>
    </row>
    <row r="4" spans="1:14" s="4" customFormat="1" ht="33" customHeight="1" x14ac:dyDescent="0.2">
      <c r="A4" s="30" t="s">
        <v>1</v>
      </c>
      <c r="B4" s="31"/>
      <c r="C4" s="98">
        <v>2024</v>
      </c>
      <c r="D4" s="99"/>
      <c r="E4" s="99"/>
      <c r="F4" s="99"/>
      <c r="G4" s="99"/>
      <c r="H4" s="99"/>
      <c r="I4" s="99"/>
      <c r="J4" s="99"/>
      <c r="K4" s="99"/>
      <c r="L4" s="99"/>
      <c r="M4" s="99"/>
      <c r="N4" s="18"/>
    </row>
    <row r="5" spans="1:14" s="4" customFormat="1" ht="39.75" customHeight="1" x14ac:dyDescent="0.2">
      <c r="A5" s="30" t="s">
        <v>2</v>
      </c>
      <c r="B5" s="31"/>
      <c r="C5" s="98">
        <v>2025</v>
      </c>
      <c r="D5" s="99"/>
      <c r="E5" s="99"/>
      <c r="F5" s="99"/>
      <c r="G5" s="99"/>
      <c r="H5" s="99"/>
      <c r="I5" s="99"/>
      <c r="J5" s="99"/>
      <c r="K5" s="99"/>
      <c r="L5" s="99"/>
      <c r="M5" s="99"/>
      <c r="N5" s="18"/>
    </row>
    <row r="6" spans="1:14" s="4" customFormat="1" ht="42.75" customHeight="1" thickBot="1" x14ac:dyDescent="0.25">
      <c r="A6" s="94" t="s">
        <v>8</v>
      </c>
      <c r="B6" s="95"/>
      <c r="C6" s="98" t="s">
        <v>28</v>
      </c>
      <c r="D6" s="99"/>
      <c r="E6" s="99"/>
      <c r="F6" s="99"/>
      <c r="G6" s="99"/>
      <c r="H6" s="99"/>
      <c r="I6" s="99"/>
      <c r="J6" s="99"/>
      <c r="K6" s="99"/>
      <c r="L6" s="99"/>
      <c r="M6" s="99"/>
      <c r="N6" s="18"/>
    </row>
    <row r="7" spans="1:14" s="4" customFormat="1" ht="38.25" customHeight="1" thickTop="1" x14ac:dyDescent="0.2">
      <c r="A7" s="30" t="s">
        <v>3</v>
      </c>
      <c r="B7" s="31"/>
      <c r="C7" s="98" t="s">
        <v>30</v>
      </c>
      <c r="D7" s="99"/>
      <c r="E7" s="99"/>
      <c r="F7" s="99"/>
      <c r="G7" s="99"/>
      <c r="H7" s="99"/>
      <c r="I7" s="99"/>
      <c r="J7" s="99"/>
      <c r="K7" s="99"/>
      <c r="L7" s="99"/>
      <c r="M7" s="99"/>
      <c r="N7" s="18"/>
    </row>
    <row r="8" spans="1:14" s="4" customFormat="1" ht="35.25" customHeight="1" x14ac:dyDescent="0.2">
      <c r="A8" s="32" t="s">
        <v>9</v>
      </c>
      <c r="B8" s="33"/>
      <c r="C8" s="100">
        <v>45789</v>
      </c>
      <c r="D8" s="101"/>
      <c r="E8" s="101"/>
      <c r="F8" s="101"/>
      <c r="G8" s="101"/>
      <c r="H8" s="101"/>
      <c r="I8" s="101"/>
      <c r="J8" s="101"/>
      <c r="K8" s="101"/>
      <c r="L8" s="101"/>
      <c r="M8" s="101"/>
      <c r="N8" s="21"/>
    </row>
    <row r="9" spans="1:14" s="4" customFormat="1" ht="74.25" customHeight="1" thickBot="1" x14ac:dyDescent="0.25">
      <c r="A9" s="96" t="s">
        <v>16</v>
      </c>
      <c r="B9" s="97"/>
      <c r="C9" s="98" t="s">
        <v>29</v>
      </c>
      <c r="D9" s="99"/>
      <c r="E9" s="99"/>
      <c r="F9" s="99"/>
      <c r="G9" s="99"/>
      <c r="H9" s="99"/>
      <c r="I9" s="99"/>
      <c r="J9" s="99"/>
      <c r="K9" s="99"/>
      <c r="L9" s="99"/>
      <c r="M9" s="99"/>
      <c r="N9" s="18"/>
    </row>
    <row r="10" spans="1:14" ht="211.5" customHeight="1" x14ac:dyDescent="0.2">
      <c r="A10" s="34" t="s">
        <v>4</v>
      </c>
      <c r="B10" s="35" t="s">
        <v>5</v>
      </c>
      <c r="C10" s="35" t="s">
        <v>20</v>
      </c>
      <c r="D10" s="35" t="s">
        <v>6</v>
      </c>
      <c r="E10" s="35" t="s">
        <v>17</v>
      </c>
      <c r="F10" s="36" t="s">
        <v>15</v>
      </c>
      <c r="G10" s="36" t="s">
        <v>18</v>
      </c>
      <c r="H10" s="36" t="s">
        <v>10</v>
      </c>
      <c r="I10" s="36" t="s">
        <v>14</v>
      </c>
      <c r="J10" s="36" t="s">
        <v>12</v>
      </c>
      <c r="K10" s="36" t="s">
        <v>19</v>
      </c>
      <c r="L10" s="36" t="s">
        <v>13</v>
      </c>
      <c r="M10" s="36" t="s">
        <v>11</v>
      </c>
      <c r="N10" s="22"/>
    </row>
    <row r="11" spans="1:14" ht="110.25" customHeight="1" x14ac:dyDescent="0.2">
      <c r="A11" s="91">
        <v>1</v>
      </c>
      <c r="B11" s="88" t="s">
        <v>34</v>
      </c>
      <c r="C11" s="85" t="s">
        <v>31</v>
      </c>
      <c r="D11" s="85" t="s">
        <v>45</v>
      </c>
      <c r="E11" s="85" t="s">
        <v>35</v>
      </c>
      <c r="F11" s="17" t="s">
        <v>44</v>
      </c>
      <c r="G11" s="20">
        <v>45809</v>
      </c>
      <c r="H11" s="20">
        <v>46022</v>
      </c>
      <c r="I11" s="20" t="s">
        <v>36</v>
      </c>
      <c r="J11" s="17" t="s">
        <v>37</v>
      </c>
      <c r="K11" s="24" t="s">
        <v>48</v>
      </c>
      <c r="L11" s="20">
        <v>45870</v>
      </c>
      <c r="M11" s="20">
        <v>46022</v>
      </c>
      <c r="N11" s="19"/>
    </row>
    <row r="12" spans="1:14" ht="87" customHeight="1" x14ac:dyDescent="0.2">
      <c r="A12" s="92"/>
      <c r="B12" s="89"/>
      <c r="C12" s="86"/>
      <c r="D12" s="86"/>
      <c r="E12" s="86"/>
      <c r="F12" s="17" t="s">
        <v>61</v>
      </c>
      <c r="G12" s="20">
        <v>45931</v>
      </c>
      <c r="H12" s="20">
        <v>46022</v>
      </c>
      <c r="I12" s="20" t="s">
        <v>39</v>
      </c>
      <c r="J12" s="17" t="s">
        <v>38</v>
      </c>
      <c r="K12" s="24" t="s">
        <v>62</v>
      </c>
      <c r="L12" s="20">
        <v>45870</v>
      </c>
      <c r="M12" s="20">
        <v>46022</v>
      </c>
      <c r="N12" s="19"/>
    </row>
    <row r="13" spans="1:14" ht="119.25" customHeight="1" x14ac:dyDescent="0.2">
      <c r="A13" s="92"/>
      <c r="B13" s="89"/>
      <c r="C13" s="86"/>
      <c r="D13" s="86"/>
      <c r="E13" s="86"/>
      <c r="F13" s="17" t="s">
        <v>55</v>
      </c>
      <c r="G13" s="20">
        <v>45839</v>
      </c>
      <c r="H13" s="20">
        <v>46022</v>
      </c>
      <c r="I13" s="20" t="s">
        <v>42</v>
      </c>
      <c r="J13" s="17" t="s">
        <v>46</v>
      </c>
      <c r="K13" s="24" t="s">
        <v>47</v>
      </c>
      <c r="L13" s="20">
        <v>45870</v>
      </c>
      <c r="M13" s="20">
        <v>46022</v>
      </c>
      <c r="N13" s="19"/>
    </row>
    <row r="14" spans="1:14" ht="102.75" customHeight="1" x14ac:dyDescent="0.2">
      <c r="A14" s="93"/>
      <c r="B14" s="90"/>
      <c r="C14" s="87"/>
      <c r="D14" s="87"/>
      <c r="E14" s="87"/>
      <c r="F14" s="17" t="s">
        <v>40</v>
      </c>
      <c r="G14" s="20">
        <v>45839</v>
      </c>
      <c r="H14" s="20">
        <v>46022</v>
      </c>
      <c r="I14" s="20" t="s">
        <v>42</v>
      </c>
      <c r="J14" s="17" t="s">
        <v>41</v>
      </c>
      <c r="K14" s="24" t="s">
        <v>47</v>
      </c>
      <c r="L14" s="20">
        <v>45870</v>
      </c>
      <c r="M14" s="20">
        <v>46022</v>
      </c>
      <c r="N14" s="19"/>
    </row>
    <row r="15" spans="1:14" ht="330" customHeight="1" x14ac:dyDescent="0.25">
      <c r="A15" s="37">
        <v>2</v>
      </c>
      <c r="B15" s="38" t="s">
        <v>43</v>
      </c>
      <c r="C15" s="17" t="s">
        <v>32</v>
      </c>
      <c r="D15" s="39" t="s">
        <v>51</v>
      </c>
      <c r="E15" s="26" t="s">
        <v>52</v>
      </c>
      <c r="F15" s="26" t="s">
        <v>53</v>
      </c>
      <c r="G15" s="20">
        <v>45839</v>
      </c>
      <c r="H15" s="20">
        <v>46022</v>
      </c>
      <c r="I15" s="27" t="s">
        <v>54</v>
      </c>
      <c r="J15" s="40" t="s">
        <v>56</v>
      </c>
      <c r="K15" s="41" t="s">
        <v>57</v>
      </c>
      <c r="L15" s="20">
        <v>45870</v>
      </c>
      <c r="M15" s="20">
        <v>46022</v>
      </c>
      <c r="N15" s="14"/>
    </row>
    <row r="16" spans="1:14" ht="318" customHeight="1" x14ac:dyDescent="0.2">
      <c r="A16" s="37">
        <v>3</v>
      </c>
      <c r="B16" s="38" t="s">
        <v>33</v>
      </c>
      <c r="C16" s="17" t="s">
        <v>32</v>
      </c>
      <c r="D16" s="17" t="s">
        <v>49</v>
      </c>
      <c r="E16" s="17" t="s">
        <v>50</v>
      </c>
      <c r="F16" s="17" t="s">
        <v>49</v>
      </c>
      <c r="G16" s="20">
        <v>45839</v>
      </c>
      <c r="H16" s="20">
        <v>46022</v>
      </c>
      <c r="I16" s="20" t="s">
        <v>36</v>
      </c>
      <c r="J16" s="17" t="s">
        <v>59</v>
      </c>
      <c r="K16" s="17" t="s">
        <v>60</v>
      </c>
      <c r="L16" s="20">
        <v>45870</v>
      </c>
      <c r="M16" s="20">
        <v>46022</v>
      </c>
      <c r="N16" s="23"/>
    </row>
    <row r="17" spans="1:14" ht="15.75" x14ac:dyDescent="0.2">
      <c r="A17" s="42"/>
      <c r="B17" s="8"/>
      <c r="C17" s="7"/>
      <c r="D17" s="6"/>
      <c r="E17" s="8"/>
      <c r="F17" s="9"/>
      <c r="G17" s="10"/>
      <c r="H17" s="10"/>
      <c r="I17" s="11"/>
      <c r="J17" s="11"/>
      <c r="K17" s="12"/>
      <c r="L17" s="12"/>
      <c r="M17" s="13"/>
      <c r="N17" s="19"/>
    </row>
    <row r="18" spans="1:14" ht="15.75" x14ac:dyDescent="0.2">
      <c r="A18" s="42"/>
      <c r="B18" s="8"/>
      <c r="C18" s="7"/>
      <c r="D18" s="6"/>
      <c r="E18" s="8"/>
      <c r="F18" s="9"/>
      <c r="G18" s="10"/>
      <c r="H18" s="10"/>
      <c r="I18" s="11"/>
      <c r="J18" s="11"/>
      <c r="K18" s="12"/>
      <c r="L18" s="12"/>
      <c r="M18" s="13"/>
      <c r="N18" s="19"/>
    </row>
    <row r="19" spans="1:14" ht="69.75" hidden="1" customHeight="1" x14ac:dyDescent="0.2">
      <c r="A19" s="42"/>
      <c r="B19" s="43"/>
      <c r="C19" s="7"/>
      <c r="D19" s="44"/>
      <c r="E19" s="8"/>
      <c r="F19" s="9"/>
      <c r="G19" s="10"/>
      <c r="H19" s="10"/>
      <c r="I19" s="11"/>
      <c r="J19" s="11"/>
      <c r="K19" s="12"/>
      <c r="L19" s="12"/>
      <c r="M19" s="13"/>
      <c r="N19" s="19"/>
    </row>
    <row r="20" spans="1:14" ht="37.5" hidden="1" customHeight="1" x14ac:dyDescent="0.2">
      <c r="A20" s="42"/>
      <c r="B20" s="45" t="s">
        <v>23</v>
      </c>
      <c r="C20" s="7"/>
      <c r="D20" s="46" t="s">
        <v>25</v>
      </c>
      <c r="E20" s="8"/>
      <c r="F20" s="9"/>
      <c r="G20" s="10"/>
      <c r="H20" s="10"/>
      <c r="I20" s="11"/>
      <c r="J20" s="11"/>
      <c r="K20" s="12"/>
      <c r="L20" s="12"/>
      <c r="M20" s="13"/>
      <c r="N20" s="14"/>
    </row>
    <row r="21" spans="1:14" ht="28.5" hidden="1" x14ac:dyDescent="0.2">
      <c r="A21" s="42"/>
      <c r="B21" s="47" t="s">
        <v>24</v>
      </c>
      <c r="C21" s="7"/>
      <c r="D21" s="48" t="s">
        <v>26</v>
      </c>
      <c r="E21" s="8"/>
      <c r="F21" s="9"/>
      <c r="G21" s="10"/>
      <c r="H21" s="10"/>
      <c r="I21" s="11"/>
      <c r="J21" s="11"/>
      <c r="K21" s="12"/>
      <c r="L21" s="12"/>
      <c r="M21" s="15"/>
      <c r="N21" s="14"/>
    </row>
    <row r="22" spans="1:14" ht="36" hidden="1" customHeight="1" x14ac:dyDescent="0.2">
      <c r="A22" s="42"/>
      <c r="B22" s="49" t="s">
        <v>22</v>
      </c>
      <c r="C22" s="7"/>
      <c r="D22" s="50" t="s">
        <v>22</v>
      </c>
      <c r="E22" s="8"/>
      <c r="F22" s="9"/>
      <c r="G22" s="10"/>
      <c r="H22" s="10"/>
      <c r="I22" s="11"/>
      <c r="J22" s="11"/>
      <c r="K22" s="12"/>
      <c r="L22" s="12"/>
      <c r="M22" s="15"/>
      <c r="N22" s="14"/>
    </row>
    <row r="23" spans="1:14" ht="47.25" customHeight="1" x14ac:dyDescent="0.2">
      <c r="A23" s="51"/>
      <c r="B23" s="43"/>
      <c r="C23" s="16"/>
      <c r="D23" s="52"/>
      <c r="E23" s="16"/>
      <c r="F23" s="16"/>
      <c r="G23" s="16"/>
      <c r="H23" s="16"/>
      <c r="I23" s="16"/>
      <c r="J23" s="16"/>
      <c r="K23" s="16"/>
      <c r="L23" s="16"/>
      <c r="M23" s="16"/>
      <c r="N23" s="16"/>
    </row>
    <row r="24" spans="1:14" ht="15" x14ac:dyDescent="0.2">
      <c r="A24" s="53"/>
      <c r="B24" s="45" t="s">
        <v>58</v>
      </c>
      <c r="C24" s="5"/>
      <c r="D24" s="54"/>
      <c r="E24" s="5"/>
      <c r="F24" s="5"/>
      <c r="G24" s="5"/>
      <c r="H24" s="5"/>
      <c r="I24" s="5"/>
      <c r="J24" s="5"/>
      <c r="K24" s="5"/>
      <c r="L24" s="5"/>
      <c r="M24" s="5"/>
      <c r="N24" s="5"/>
    </row>
    <row r="25" spans="1:14" ht="15" x14ac:dyDescent="0.2">
      <c r="A25" s="53"/>
      <c r="B25" s="47" t="s">
        <v>24</v>
      </c>
      <c r="C25" s="29"/>
      <c r="D25" s="52"/>
      <c r="E25" s="52"/>
      <c r="F25" s="29"/>
      <c r="G25" s="29"/>
      <c r="H25" s="29"/>
      <c r="I25" s="29"/>
      <c r="J25" s="29"/>
      <c r="K25" s="29"/>
      <c r="L25" s="29"/>
      <c r="M25" s="29"/>
    </row>
    <row r="26" spans="1:14" ht="15" x14ac:dyDescent="0.2">
      <c r="A26" s="53"/>
      <c r="B26" s="49" t="s">
        <v>22</v>
      </c>
      <c r="C26" s="29"/>
      <c r="D26" s="52"/>
      <c r="E26" s="52"/>
      <c r="F26" s="29"/>
      <c r="G26" s="29"/>
      <c r="H26" s="29"/>
      <c r="I26" s="29"/>
      <c r="J26" s="29"/>
      <c r="K26" s="29"/>
      <c r="L26" s="29"/>
      <c r="M26" s="29"/>
    </row>
    <row r="27" spans="1:14" x14ac:dyDescent="0.2">
      <c r="A27" s="53"/>
      <c r="B27" s="29"/>
      <c r="C27" s="29"/>
      <c r="D27" s="52"/>
      <c r="E27" s="52"/>
      <c r="F27" s="29"/>
      <c r="G27" s="29"/>
      <c r="H27" s="29"/>
      <c r="I27" s="29"/>
      <c r="J27" s="29"/>
      <c r="K27" s="29"/>
      <c r="L27" s="29"/>
      <c r="M27" s="29"/>
    </row>
    <row r="28" spans="1:14" x14ac:dyDescent="0.2">
      <c r="A28" s="28"/>
      <c r="B28" s="29"/>
      <c r="C28" s="29"/>
      <c r="D28" s="29"/>
      <c r="E28" s="29"/>
      <c r="F28" s="29"/>
      <c r="G28" s="29"/>
      <c r="H28" s="29"/>
      <c r="I28" s="29"/>
      <c r="J28" s="29"/>
      <c r="K28" s="29"/>
      <c r="L28" s="29"/>
      <c r="M28" s="29"/>
    </row>
    <row r="29" spans="1:14" x14ac:dyDescent="0.2">
      <c r="A29" s="28"/>
      <c r="B29" s="29"/>
      <c r="C29" s="29"/>
      <c r="D29" s="29"/>
      <c r="E29" s="29"/>
      <c r="F29" s="29"/>
      <c r="G29" s="29"/>
      <c r="H29" s="29"/>
      <c r="I29" s="29"/>
      <c r="J29" s="29"/>
      <c r="K29" s="29"/>
      <c r="L29" s="29"/>
      <c r="M29" s="29"/>
    </row>
    <row r="30" spans="1:14" x14ac:dyDescent="0.2">
      <c r="A30" s="28"/>
      <c r="B30" s="29"/>
      <c r="C30" s="29"/>
      <c r="D30" s="29"/>
      <c r="E30" s="29"/>
      <c r="F30" s="29"/>
      <c r="G30" s="29"/>
      <c r="H30" s="29"/>
      <c r="I30" s="29"/>
      <c r="J30" s="29"/>
      <c r="K30" s="29"/>
      <c r="L30" s="29"/>
      <c r="M30" s="29"/>
    </row>
    <row r="53" s="2" customFormat="1" ht="97.5" customHeight="1" x14ac:dyDescent="0.2"/>
  </sheetData>
  <sheetProtection formatCells="0" formatColumns="0" formatRows="0" insertColumns="0" insertRows="0" insertHyperlinks="0" deleteColumns="0" deleteRows="0" selectLockedCells="1" sort="0"/>
  <autoFilter ref="H1:H53" xr:uid="{00000000-0009-0000-0000-000000000000}"/>
  <mergeCells count="15">
    <mergeCell ref="C2:M2"/>
    <mergeCell ref="C3:M3"/>
    <mergeCell ref="C4:M4"/>
    <mergeCell ref="C5:M5"/>
    <mergeCell ref="C6:M6"/>
    <mergeCell ref="A6:B6"/>
    <mergeCell ref="A9:B9"/>
    <mergeCell ref="C7:M7"/>
    <mergeCell ref="C8:M8"/>
    <mergeCell ref="C9:M9"/>
    <mergeCell ref="C11:C14"/>
    <mergeCell ref="D11:D14"/>
    <mergeCell ref="B11:B14"/>
    <mergeCell ref="A11:A14"/>
    <mergeCell ref="E11:E14"/>
  </mergeCells>
  <pageMargins left="0.70866141732283472" right="0.70866141732283472" top="0.74803149606299213" bottom="0.74803149606299213" header="0.31496062992125984" footer="0.31496062992125984"/>
  <pageSetup paperSize="5" scale="33" fitToHeight="0" orientation="landscape" r:id="rId1"/>
  <rowBreaks count="1" manualBreakCount="1">
    <brk id="16"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showGridLines="0" tabSelected="1" zoomScale="50" zoomScaleNormal="50" workbookViewId="0">
      <selection activeCell="I26" sqref="I26"/>
    </sheetView>
  </sheetViews>
  <sheetFormatPr baseColWidth="10" defaultColWidth="11.42578125" defaultRowHeight="14.25" x14ac:dyDescent="0.2"/>
  <cols>
    <col min="1" max="1" width="16" style="1" customWidth="1"/>
    <col min="2" max="2" width="49.7109375" style="2" customWidth="1"/>
    <col min="3" max="3" width="21.85546875" style="2" customWidth="1"/>
    <col min="4" max="4" width="33.28515625" style="2" customWidth="1"/>
    <col min="5" max="5" width="29" style="2" bestFit="1" customWidth="1"/>
    <col min="6" max="6" width="67.140625" style="2" bestFit="1" customWidth="1"/>
    <col min="7" max="7" width="33.140625" style="2" customWidth="1"/>
    <col min="8" max="8" width="25.28515625" style="2" customWidth="1"/>
    <col min="9" max="9" width="34" style="2" bestFit="1" customWidth="1"/>
    <col min="10" max="10" width="45.140625" style="2" bestFit="1" customWidth="1"/>
    <col min="11" max="11" width="46" style="2" bestFit="1" customWidth="1"/>
    <col min="12" max="12" width="27.85546875" style="2" bestFit="1" customWidth="1"/>
    <col min="13" max="13" width="27.28515625" style="2" bestFit="1" customWidth="1"/>
    <col min="14" max="14" width="47" style="3" customWidth="1"/>
    <col min="15" max="15" width="16.7109375" style="2" customWidth="1"/>
    <col min="16" max="16" width="18.5703125" style="2" customWidth="1"/>
    <col min="17" max="21" width="11.42578125" style="2"/>
    <col min="22" max="22" width="28.140625" style="2" customWidth="1"/>
    <col min="23" max="16384" width="11.42578125" style="2"/>
  </cols>
  <sheetData>
    <row r="1" spans="1:18" ht="10.5" customHeight="1" x14ac:dyDescent="0.2">
      <c r="A1" s="28"/>
      <c r="B1" s="29"/>
      <c r="C1" s="59"/>
      <c r="D1" s="60"/>
      <c r="E1" s="60"/>
      <c r="F1" s="60"/>
      <c r="G1" s="60"/>
      <c r="H1" s="60"/>
      <c r="I1" s="60"/>
      <c r="J1" s="60"/>
      <c r="K1" s="60"/>
      <c r="L1" s="60"/>
      <c r="M1" s="61"/>
    </row>
    <row r="2" spans="1:18" s="4" customFormat="1" ht="27" customHeight="1" x14ac:dyDescent="0.2">
      <c r="A2" s="30" t="s">
        <v>0</v>
      </c>
      <c r="B2" s="57"/>
      <c r="C2" s="98" t="s">
        <v>21</v>
      </c>
      <c r="D2" s="99"/>
      <c r="E2" s="99"/>
      <c r="F2" s="99"/>
      <c r="G2" s="99"/>
      <c r="H2" s="99"/>
      <c r="I2" s="99"/>
      <c r="J2" s="99"/>
      <c r="K2" s="99"/>
      <c r="L2" s="99"/>
      <c r="M2" s="102"/>
      <c r="N2" s="18"/>
    </row>
    <row r="3" spans="1:18" s="4" customFormat="1" ht="33.75" customHeight="1" x14ac:dyDescent="0.2">
      <c r="A3" s="30" t="s">
        <v>7</v>
      </c>
      <c r="B3" s="57"/>
      <c r="C3" s="98" t="s">
        <v>27</v>
      </c>
      <c r="D3" s="99"/>
      <c r="E3" s="99"/>
      <c r="F3" s="99"/>
      <c r="G3" s="99"/>
      <c r="H3" s="99"/>
      <c r="I3" s="99"/>
      <c r="J3" s="99"/>
      <c r="K3" s="99"/>
      <c r="L3" s="99"/>
      <c r="M3" s="102"/>
      <c r="N3" s="18"/>
    </row>
    <row r="4" spans="1:18" s="4" customFormat="1" ht="33" customHeight="1" x14ac:dyDescent="0.2">
      <c r="A4" s="30" t="s">
        <v>1</v>
      </c>
      <c r="B4" s="57"/>
      <c r="C4" s="98">
        <v>2024</v>
      </c>
      <c r="D4" s="99"/>
      <c r="E4" s="99"/>
      <c r="F4" s="99"/>
      <c r="G4" s="99"/>
      <c r="H4" s="99"/>
      <c r="I4" s="99"/>
      <c r="J4" s="99"/>
      <c r="K4" s="99"/>
      <c r="L4" s="99"/>
      <c r="M4" s="102"/>
      <c r="N4" s="18"/>
    </row>
    <row r="5" spans="1:18" s="4" customFormat="1" ht="39.75" customHeight="1" x14ac:dyDescent="0.2">
      <c r="A5" s="30" t="s">
        <v>2</v>
      </c>
      <c r="B5" s="57"/>
      <c r="C5" s="98">
        <v>2025</v>
      </c>
      <c r="D5" s="99"/>
      <c r="E5" s="99"/>
      <c r="F5" s="99"/>
      <c r="G5" s="99"/>
      <c r="H5" s="99"/>
      <c r="I5" s="99"/>
      <c r="J5" s="99"/>
      <c r="K5" s="99"/>
      <c r="L5" s="99"/>
      <c r="M5" s="102"/>
      <c r="N5" s="18"/>
    </row>
    <row r="6" spans="1:18" s="4" customFormat="1" ht="42.75" customHeight="1" thickBot="1" x14ac:dyDescent="0.25">
      <c r="A6" s="94" t="s">
        <v>8</v>
      </c>
      <c r="B6" s="103"/>
      <c r="C6" s="98" t="s">
        <v>67</v>
      </c>
      <c r="D6" s="99"/>
      <c r="E6" s="99"/>
      <c r="F6" s="99"/>
      <c r="G6" s="99"/>
      <c r="H6" s="99"/>
      <c r="I6" s="99"/>
      <c r="J6" s="99"/>
      <c r="K6" s="99"/>
      <c r="L6" s="99"/>
      <c r="M6" s="102"/>
      <c r="N6" s="18"/>
    </row>
    <row r="7" spans="1:18" s="4" customFormat="1" ht="38.25" customHeight="1" thickTop="1" x14ac:dyDescent="0.2">
      <c r="A7" s="30" t="s">
        <v>3</v>
      </c>
      <c r="B7" s="57"/>
      <c r="C7" s="98" t="s">
        <v>68</v>
      </c>
      <c r="D7" s="99"/>
      <c r="E7" s="99"/>
      <c r="F7" s="99"/>
      <c r="G7" s="99"/>
      <c r="H7" s="99"/>
      <c r="I7" s="99"/>
      <c r="J7" s="99"/>
      <c r="K7" s="99"/>
      <c r="L7" s="99"/>
      <c r="M7" s="102"/>
      <c r="N7" s="18"/>
    </row>
    <row r="8" spans="1:18" s="4" customFormat="1" ht="35.25" customHeight="1" x14ac:dyDescent="0.2">
      <c r="A8" s="32" t="s">
        <v>9</v>
      </c>
      <c r="B8" s="58"/>
      <c r="C8" s="100">
        <v>45789</v>
      </c>
      <c r="D8" s="101"/>
      <c r="E8" s="101"/>
      <c r="F8" s="101"/>
      <c r="G8" s="101"/>
      <c r="H8" s="101"/>
      <c r="I8" s="101"/>
      <c r="J8" s="101"/>
      <c r="K8" s="101"/>
      <c r="L8" s="101"/>
      <c r="M8" s="106"/>
      <c r="N8" s="21"/>
    </row>
    <row r="9" spans="1:18" s="4" customFormat="1" ht="74.25" customHeight="1" thickBot="1" x14ac:dyDescent="0.25">
      <c r="A9" s="96" t="s">
        <v>16</v>
      </c>
      <c r="B9" s="97"/>
      <c r="C9" s="98" t="s">
        <v>29</v>
      </c>
      <c r="D9" s="99"/>
      <c r="E9" s="99"/>
      <c r="F9" s="99"/>
      <c r="G9" s="99"/>
      <c r="H9" s="99"/>
      <c r="I9" s="99"/>
      <c r="J9" s="99"/>
      <c r="K9" s="99"/>
      <c r="L9" s="99"/>
      <c r="M9" s="99"/>
      <c r="N9" s="18"/>
    </row>
    <row r="10" spans="1:18" ht="211.5" customHeight="1" x14ac:dyDescent="0.2">
      <c r="A10" s="34" t="s">
        <v>4</v>
      </c>
      <c r="B10" s="36" t="s">
        <v>5</v>
      </c>
      <c r="C10" s="36" t="s">
        <v>20</v>
      </c>
      <c r="D10" s="36" t="s">
        <v>6</v>
      </c>
      <c r="E10" s="36" t="s">
        <v>17</v>
      </c>
      <c r="F10" s="36" t="s">
        <v>15</v>
      </c>
      <c r="G10" s="36" t="s">
        <v>18</v>
      </c>
      <c r="H10" s="36" t="s">
        <v>10</v>
      </c>
      <c r="I10" s="36" t="s">
        <v>14</v>
      </c>
      <c r="J10" s="36" t="s">
        <v>12</v>
      </c>
      <c r="K10" s="36" t="s">
        <v>19</v>
      </c>
      <c r="L10" s="36" t="s">
        <v>13</v>
      </c>
      <c r="M10" s="36" t="s">
        <v>11</v>
      </c>
      <c r="N10" s="36" t="s">
        <v>75</v>
      </c>
      <c r="O10" s="71" t="s">
        <v>78</v>
      </c>
      <c r="P10" s="72" t="s">
        <v>80</v>
      </c>
    </row>
    <row r="11" spans="1:18" ht="198.75" customHeight="1" x14ac:dyDescent="0.2">
      <c r="A11" s="91">
        <v>1</v>
      </c>
      <c r="B11" s="88" t="s">
        <v>34</v>
      </c>
      <c r="C11" s="85" t="s">
        <v>31</v>
      </c>
      <c r="D11" s="85" t="s">
        <v>45</v>
      </c>
      <c r="E11" s="85" t="s">
        <v>35</v>
      </c>
      <c r="F11" s="17" t="s">
        <v>44</v>
      </c>
      <c r="G11" s="20">
        <v>45809</v>
      </c>
      <c r="H11" s="20">
        <v>46022</v>
      </c>
      <c r="I11" s="20" t="s">
        <v>36</v>
      </c>
      <c r="J11" s="17" t="s">
        <v>37</v>
      </c>
      <c r="K11" s="24" t="s">
        <v>48</v>
      </c>
      <c r="L11" s="20">
        <v>45839</v>
      </c>
      <c r="M11" s="20">
        <v>46022</v>
      </c>
      <c r="N11" s="25" t="s">
        <v>76</v>
      </c>
      <c r="O11" s="66" t="s">
        <v>79</v>
      </c>
      <c r="P11" s="67">
        <f>4/6</f>
        <v>0.66666666666666663</v>
      </c>
    </row>
    <row r="12" spans="1:18" ht="232.5" customHeight="1" x14ac:dyDescent="0.2">
      <c r="A12" s="92"/>
      <c r="B12" s="89"/>
      <c r="C12" s="86"/>
      <c r="D12" s="86"/>
      <c r="E12" s="86"/>
      <c r="F12" s="17" t="s">
        <v>61</v>
      </c>
      <c r="G12" s="20">
        <v>45901</v>
      </c>
      <c r="H12" s="20">
        <v>46022</v>
      </c>
      <c r="I12" s="20" t="s">
        <v>39</v>
      </c>
      <c r="J12" s="17" t="s">
        <v>38</v>
      </c>
      <c r="K12" s="24" t="s">
        <v>62</v>
      </c>
      <c r="L12" s="20">
        <v>45870</v>
      </c>
      <c r="M12" s="20">
        <v>46022</v>
      </c>
      <c r="N12" s="17" t="s">
        <v>73</v>
      </c>
      <c r="O12" s="66" t="s">
        <v>81</v>
      </c>
      <c r="P12" s="67">
        <f>1/2</f>
        <v>0.5</v>
      </c>
    </row>
    <row r="13" spans="1:18" ht="172.5" customHeight="1" x14ac:dyDescent="0.2">
      <c r="A13" s="92"/>
      <c r="B13" s="89"/>
      <c r="C13" s="86"/>
      <c r="D13" s="86"/>
      <c r="E13" s="86"/>
      <c r="F13" s="17" t="s">
        <v>55</v>
      </c>
      <c r="G13" s="20">
        <v>45839</v>
      </c>
      <c r="H13" s="20">
        <v>46022</v>
      </c>
      <c r="I13" s="20" t="s">
        <v>42</v>
      </c>
      <c r="J13" s="17" t="s">
        <v>46</v>
      </c>
      <c r="K13" s="24" t="s">
        <v>47</v>
      </c>
      <c r="L13" s="20">
        <v>45870</v>
      </c>
      <c r="M13" s="20">
        <v>46022</v>
      </c>
      <c r="N13" s="17" t="s">
        <v>74</v>
      </c>
      <c r="O13" s="66" t="s">
        <v>82</v>
      </c>
      <c r="P13" s="68">
        <v>1</v>
      </c>
    </row>
    <row r="14" spans="1:18" ht="187.5" customHeight="1" x14ac:dyDescent="0.2">
      <c r="A14" s="93"/>
      <c r="B14" s="90"/>
      <c r="C14" s="87"/>
      <c r="D14" s="87"/>
      <c r="E14" s="87"/>
      <c r="F14" s="17" t="s">
        <v>40</v>
      </c>
      <c r="G14" s="20">
        <v>45839</v>
      </c>
      <c r="H14" s="20">
        <v>46022</v>
      </c>
      <c r="I14" s="20" t="s">
        <v>42</v>
      </c>
      <c r="J14" s="17" t="s">
        <v>41</v>
      </c>
      <c r="K14" s="24" t="s">
        <v>47</v>
      </c>
      <c r="L14" s="20">
        <v>45870</v>
      </c>
      <c r="M14" s="20">
        <v>46022</v>
      </c>
      <c r="N14" s="17" t="s">
        <v>70</v>
      </c>
      <c r="O14" s="66" t="s">
        <v>82</v>
      </c>
      <c r="P14" s="68">
        <v>1</v>
      </c>
    </row>
    <row r="15" spans="1:18" ht="394.5" customHeight="1" x14ac:dyDescent="0.2">
      <c r="A15" s="91">
        <v>2</v>
      </c>
      <c r="B15" s="88" t="s">
        <v>43</v>
      </c>
      <c r="C15" s="85" t="s">
        <v>32</v>
      </c>
      <c r="D15" s="110" t="s">
        <v>51</v>
      </c>
      <c r="E15" s="104" t="s">
        <v>52</v>
      </c>
      <c r="F15" s="26" t="s">
        <v>69</v>
      </c>
      <c r="G15" s="20">
        <v>45839</v>
      </c>
      <c r="H15" s="20">
        <v>46022</v>
      </c>
      <c r="I15" s="27" t="s">
        <v>54</v>
      </c>
      <c r="J15" s="55" t="s">
        <v>56</v>
      </c>
      <c r="K15" s="56" t="s">
        <v>66</v>
      </c>
      <c r="L15" s="20">
        <v>45870</v>
      </c>
      <c r="M15" s="20">
        <v>46022</v>
      </c>
      <c r="N15" s="25" t="s">
        <v>71</v>
      </c>
      <c r="O15" s="69" t="s">
        <v>81</v>
      </c>
      <c r="P15" s="70">
        <v>0.67</v>
      </c>
      <c r="R15" s="65">
        <f>P15/15656075051</f>
        <v>4.2794889384309967E-11</v>
      </c>
    </row>
    <row r="16" spans="1:18" ht="165" customHeight="1" x14ac:dyDescent="0.2">
      <c r="A16" s="93"/>
      <c r="B16" s="90"/>
      <c r="C16" s="87"/>
      <c r="D16" s="111"/>
      <c r="E16" s="105"/>
      <c r="F16" s="26" t="s">
        <v>63</v>
      </c>
      <c r="G16" s="20">
        <v>45870</v>
      </c>
      <c r="H16" s="20">
        <v>46022</v>
      </c>
      <c r="I16" s="27" t="s">
        <v>64</v>
      </c>
      <c r="J16" s="55" t="s">
        <v>56</v>
      </c>
      <c r="K16" s="56" t="s">
        <v>65</v>
      </c>
      <c r="L16" s="20">
        <v>45870</v>
      </c>
      <c r="M16" s="20">
        <v>46022</v>
      </c>
      <c r="N16" s="25" t="s">
        <v>77</v>
      </c>
      <c r="O16" s="66" t="s">
        <v>81</v>
      </c>
      <c r="P16" s="67">
        <f>4/6</f>
        <v>0.66666666666666663</v>
      </c>
    </row>
    <row r="17" spans="1:16" ht="347.25" customHeight="1" x14ac:dyDescent="0.2">
      <c r="A17" s="37">
        <v>3</v>
      </c>
      <c r="B17" s="38" t="s">
        <v>33</v>
      </c>
      <c r="C17" s="17" t="s">
        <v>32</v>
      </c>
      <c r="D17" s="17" t="s">
        <v>49</v>
      </c>
      <c r="E17" s="17" t="s">
        <v>50</v>
      </c>
      <c r="F17" s="17" t="s">
        <v>49</v>
      </c>
      <c r="G17" s="20">
        <v>45839</v>
      </c>
      <c r="H17" s="20">
        <v>46022</v>
      </c>
      <c r="I17" s="20" t="s">
        <v>72</v>
      </c>
      <c r="J17" s="17" t="s">
        <v>59</v>
      </c>
      <c r="K17" s="17" t="s">
        <v>60</v>
      </c>
      <c r="L17" s="20">
        <v>45870</v>
      </c>
      <c r="M17" s="20">
        <v>46022</v>
      </c>
      <c r="N17" s="17" t="s">
        <v>83</v>
      </c>
      <c r="O17" s="66" t="s">
        <v>81</v>
      </c>
      <c r="P17" s="67">
        <f>4/6</f>
        <v>0.66666666666666663</v>
      </c>
    </row>
    <row r="18" spans="1:16" ht="15.75" x14ac:dyDescent="0.2">
      <c r="A18" s="42"/>
      <c r="B18" s="8"/>
      <c r="C18" s="7"/>
      <c r="D18" s="6"/>
      <c r="E18" s="8"/>
      <c r="F18" s="9"/>
      <c r="G18" s="10"/>
      <c r="H18" s="10"/>
      <c r="I18" s="11"/>
      <c r="J18" s="11"/>
      <c r="K18" s="12"/>
      <c r="L18" s="12"/>
      <c r="M18" s="13"/>
      <c r="N18" s="19"/>
    </row>
    <row r="19" spans="1:16" ht="15.75" x14ac:dyDescent="0.2">
      <c r="A19" s="42"/>
      <c r="B19" s="8"/>
      <c r="C19" s="7"/>
      <c r="D19" s="6"/>
      <c r="E19" s="8"/>
      <c r="F19" s="9"/>
      <c r="G19" s="10"/>
      <c r="H19" s="10"/>
      <c r="I19" s="11"/>
      <c r="J19" s="11"/>
      <c r="K19" s="12"/>
      <c r="L19" s="12"/>
      <c r="M19" s="13"/>
      <c r="N19" s="19"/>
    </row>
    <row r="20" spans="1:16" x14ac:dyDescent="0.2">
      <c r="A20" s="53"/>
      <c r="B20" s="29"/>
      <c r="C20" s="29"/>
      <c r="D20" s="52"/>
      <c r="E20" s="52"/>
      <c r="F20" s="29"/>
      <c r="G20" s="29"/>
      <c r="H20" s="29"/>
      <c r="I20" s="29"/>
      <c r="J20" s="29"/>
      <c r="K20" s="29"/>
      <c r="L20" s="29"/>
      <c r="M20" s="29"/>
    </row>
    <row r="21" spans="1:16" x14ac:dyDescent="0.2">
      <c r="A21" s="28"/>
      <c r="B21" s="29"/>
      <c r="C21" s="29"/>
      <c r="D21" s="29"/>
      <c r="E21" s="29"/>
      <c r="F21" s="29"/>
      <c r="G21" s="29"/>
      <c r="H21" s="29"/>
      <c r="I21" s="29"/>
      <c r="J21" s="29"/>
      <c r="K21" s="29"/>
      <c r="L21" s="29"/>
      <c r="M21" s="29"/>
    </row>
    <row r="22" spans="1:16" x14ac:dyDescent="0.2">
      <c r="A22" s="28"/>
      <c r="B22" s="29"/>
      <c r="C22" s="29"/>
      <c r="D22" s="29"/>
      <c r="E22" s="29"/>
      <c r="F22" s="29"/>
      <c r="G22" s="29"/>
      <c r="H22" s="29"/>
      <c r="I22" s="29"/>
      <c r="J22" s="29"/>
      <c r="K22" s="29"/>
      <c r="L22" s="29"/>
      <c r="M22" s="29"/>
    </row>
    <row r="23" spans="1:16" ht="24.75" customHeight="1" x14ac:dyDescent="0.2">
      <c r="A23" s="28"/>
      <c r="B23" s="29" t="s">
        <v>84</v>
      </c>
      <c r="C23" s="29"/>
      <c r="D23" s="29"/>
      <c r="E23" s="29"/>
      <c r="F23" s="29"/>
      <c r="G23" s="29"/>
      <c r="H23" s="29"/>
      <c r="I23" s="29"/>
      <c r="J23" s="29"/>
      <c r="K23" s="29"/>
      <c r="L23" s="29"/>
      <c r="M23" s="29"/>
    </row>
    <row r="24" spans="1:16" x14ac:dyDescent="0.2">
      <c r="B24" s="2" t="s">
        <v>85</v>
      </c>
    </row>
    <row r="26" spans="1:16" ht="10.5" customHeight="1" x14ac:dyDescent="0.2"/>
    <row r="27" spans="1:16" ht="20.25" customHeight="1" x14ac:dyDescent="0.2"/>
    <row r="29" spans="1:16" ht="18.75" customHeight="1" x14ac:dyDescent="0.2"/>
    <row r="41" spans="1:14" x14ac:dyDescent="0.2">
      <c r="B41" s="107"/>
    </row>
    <row r="42" spans="1:14" x14ac:dyDescent="0.2">
      <c r="B42" s="108"/>
    </row>
    <row r="43" spans="1:14" x14ac:dyDescent="0.2">
      <c r="B43" s="109"/>
    </row>
    <row r="44" spans="1:14" ht="15" x14ac:dyDescent="0.2">
      <c r="B44" s="62" t="s">
        <v>25</v>
      </c>
    </row>
    <row r="45" spans="1:14" x14ac:dyDescent="0.2">
      <c r="B45" s="64" t="s">
        <v>26</v>
      </c>
    </row>
    <row r="46" spans="1:14" ht="97.5" customHeight="1" x14ac:dyDescent="0.2">
      <c r="A46" s="2"/>
      <c r="B46" s="63" t="s">
        <v>22</v>
      </c>
      <c r="N46" s="2"/>
    </row>
  </sheetData>
  <autoFilter ref="O1:O50" xr:uid="{00000000-0001-0000-0100-000000000000}"/>
  <mergeCells count="21">
    <mergeCell ref="B41:B43"/>
    <mergeCell ref="A15:A16"/>
    <mergeCell ref="B15:B16"/>
    <mergeCell ref="C15:C16"/>
    <mergeCell ref="D15:D16"/>
    <mergeCell ref="E15:E16"/>
    <mergeCell ref="C7:M7"/>
    <mergeCell ref="C8:M8"/>
    <mergeCell ref="A9:B9"/>
    <mergeCell ref="C9:M9"/>
    <mergeCell ref="A11:A14"/>
    <mergeCell ref="B11:B14"/>
    <mergeCell ref="C11:C14"/>
    <mergeCell ref="D11:D14"/>
    <mergeCell ref="E11:E14"/>
    <mergeCell ref="C2:M2"/>
    <mergeCell ref="C3:M3"/>
    <mergeCell ref="C4:M4"/>
    <mergeCell ref="C5:M5"/>
    <mergeCell ref="A6:B6"/>
    <mergeCell ref="C6:M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E0C53-502F-4F70-A4D3-A2B049CAC450}">
  <dimension ref="A1:D15"/>
  <sheetViews>
    <sheetView workbookViewId="0">
      <selection activeCell="B14" sqref="B14"/>
    </sheetView>
  </sheetViews>
  <sheetFormatPr baseColWidth="10" defaultRowHeight="15" x14ac:dyDescent="0.25"/>
  <cols>
    <col min="1" max="1" width="25" customWidth="1"/>
    <col min="2" max="2" width="26.42578125" customWidth="1"/>
    <col min="3" max="3" width="15.85546875" customWidth="1"/>
  </cols>
  <sheetData>
    <row r="1" spans="1:4" x14ac:dyDescent="0.25">
      <c r="A1" s="113" t="s">
        <v>102</v>
      </c>
      <c r="B1" s="113"/>
      <c r="C1" s="113"/>
      <c r="D1" s="113"/>
    </row>
    <row r="2" spans="1:4" x14ac:dyDescent="0.25">
      <c r="A2" s="82" t="s">
        <v>100</v>
      </c>
      <c r="B2" s="82" t="s">
        <v>101</v>
      </c>
      <c r="C2" s="82" t="s">
        <v>78</v>
      </c>
      <c r="D2" s="82" t="s">
        <v>87</v>
      </c>
    </row>
    <row r="3" spans="1:4" x14ac:dyDescent="0.25">
      <c r="A3" s="112" t="s">
        <v>95</v>
      </c>
      <c r="B3" s="74" t="s">
        <v>88</v>
      </c>
      <c r="C3" s="66" t="s">
        <v>79</v>
      </c>
      <c r="D3" s="77">
        <f>4/6</f>
        <v>0.66666666666666663</v>
      </c>
    </row>
    <row r="4" spans="1:4" x14ac:dyDescent="0.25">
      <c r="A4" s="112"/>
      <c r="B4" s="74" t="s">
        <v>89</v>
      </c>
      <c r="C4" s="66" t="s">
        <v>81</v>
      </c>
      <c r="D4" s="77">
        <f>1/2</f>
        <v>0.5</v>
      </c>
    </row>
    <row r="5" spans="1:4" x14ac:dyDescent="0.25">
      <c r="A5" s="112"/>
      <c r="B5" s="74" t="s">
        <v>90</v>
      </c>
      <c r="C5" s="66" t="s">
        <v>82</v>
      </c>
      <c r="D5" s="77">
        <v>1</v>
      </c>
    </row>
    <row r="6" spans="1:4" x14ac:dyDescent="0.25">
      <c r="A6" s="112"/>
      <c r="B6" s="74" t="s">
        <v>91</v>
      </c>
      <c r="C6" s="66" t="s">
        <v>82</v>
      </c>
      <c r="D6" s="77">
        <v>1</v>
      </c>
    </row>
    <row r="7" spans="1:4" x14ac:dyDescent="0.25">
      <c r="A7" s="112" t="s">
        <v>96</v>
      </c>
      <c r="B7" s="74" t="s">
        <v>92</v>
      </c>
      <c r="C7" s="76" t="s">
        <v>81</v>
      </c>
      <c r="D7" s="77">
        <v>0.67</v>
      </c>
    </row>
    <row r="8" spans="1:4" x14ac:dyDescent="0.25">
      <c r="A8" s="112"/>
      <c r="B8" s="74" t="s">
        <v>93</v>
      </c>
      <c r="C8" s="66" t="s">
        <v>81</v>
      </c>
      <c r="D8" s="77">
        <f>4/6</f>
        <v>0.66666666666666663</v>
      </c>
    </row>
    <row r="9" spans="1:4" x14ac:dyDescent="0.25">
      <c r="A9" s="80" t="s">
        <v>97</v>
      </c>
      <c r="B9" s="74" t="s">
        <v>94</v>
      </c>
      <c r="C9" s="66" t="s">
        <v>81</v>
      </c>
      <c r="D9" s="77">
        <f>4/6</f>
        <v>0.66666666666666663</v>
      </c>
    </row>
    <row r="11" spans="1:4" x14ac:dyDescent="0.25">
      <c r="A11" s="75"/>
      <c r="B11" s="83" t="s">
        <v>86</v>
      </c>
      <c r="C11" s="84" t="s">
        <v>87</v>
      </c>
    </row>
    <row r="12" spans="1:4" x14ac:dyDescent="0.25">
      <c r="A12" s="78" t="s">
        <v>84</v>
      </c>
      <c r="B12" s="73">
        <v>5</v>
      </c>
      <c r="C12" s="79">
        <f>5/7</f>
        <v>0.7142857142857143</v>
      </c>
    </row>
    <row r="13" spans="1:4" x14ac:dyDescent="0.25">
      <c r="A13" s="78" t="s">
        <v>98</v>
      </c>
      <c r="B13" s="73">
        <v>2</v>
      </c>
      <c r="C13" s="79">
        <f>2/7</f>
        <v>0.2857142857142857</v>
      </c>
    </row>
    <row r="15" spans="1:4" ht="18" customHeight="1" x14ac:dyDescent="0.25">
      <c r="A15" s="81" t="s">
        <v>99</v>
      </c>
      <c r="B15" s="79">
        <f>74%</f>
        <v>0.74</v>
      </c>
    </row>
  </sheetData>
  <mergeCells count="3">
    <mergeCell ref="A3:A6"/>
    <mergeCell ref="A7:A8"/>
    <mergeCell ref="A1:D1"/>
  </mergeCells>
  <phoneticPr fontId="15"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echa xmlns="47e443c8-a262-45b6-a57d-ad184fc623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A1C3A52C6C5134387F0538D53F8599C" ma:contentTypeVersion="3" ma:contentTypeDescription="Crear nuevo documento." ma:contentTypeScope="" ma:versionID="983d211197eb233e532cd45f8a74708b">
  <xsd:schema xmlns:xsd="http://www.w3.org/2001/XMLSchema" xmlns:xs="http://www.w3.org/2001/XMLSchema" xmlns:p="http://schemas.microsoft.com/office/2006/metadata/properties" xmlns:ns2="47e443c8-a262-45b6-a57d-ad184fc62388" targetNamespace="http://schemas.microsoft.com/office/2006/metadata/properties" ma:root="true" ma:fieldsID="cb1318605b74217cf4eb167b2bcdd2dc" ns2:_="">
    <xsd:import namespace="47e443c8-a262-45b6-a57d-ad184fc62388"/>
    <xsd:element name="properties">
      <xsd:complexType>
        <xsd:sequence>
          <xsd:element name="documentManagement">
            <xsd:complexType>
              <xsd:all>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443c8-a262-45b6-a57d-ad184fc62388" elementFormDefault="qualified">
    <xsd:import namespace="http://schemas.microsoft.com/office/2006/documentManagement/types"/>
    <xsd:import namespace="http://schemas.microsoft.com/office/infopath/2007/PartnerControls"/>
    <xsd:element name="Fecha" ma:index="8" nillable="true" ma:displayName="Fecha" ma:format="DateOnly" ma:internalName="Fecha">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8FAABF-BF7C-486A-90A2-4A0250CB885D}">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47e443c8-a262-45b6-a57d-ad184fc62388"/>
    <ds:schemaRef ds:uri="http://www.w3.org/XML/1998/namespace"/>
  </ds:schemaRefs>
</ds:datastoreItem>
</file>

<file path=customXml/itemProps2.xml><?xml version="1.0" encoding="utf-8"?>
<ds:datastoreItem xmlns:ds="http://schemas.openxmlformats.org/officeDocument/2006/customXml" ds:itemID="{937118AA-A24A-4EAD-A51C-26B156422F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443c8-a262-45b6-a57d-ad184fc623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8B8A97-5206-4F74-90AB-25B339F4E5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PM 2025 </vt:lpstr>
      <vt:lpstr>Seguimiento a oct 2025</vt:lpstr>
      <vt:lpstr>Estado</vt:lpstr>
      <vt:lpstr>'PM 2025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calificacion de gestion febrero 21_2011</dc:title>
  <dc:creator>JOSE MARIO GRISALES</dc:creator>
  <cp:lastModifiedBy>HRPL363</cp:lastModifiedBy>
  <cp:lastPrinted>2024-07-10T19:53:46Z</cp:lastPrinted>
  <dcterms:created xsi:type="dcterms:W3CDTF">2010-02-24T13:59:50Z</dcterms:created>
  <dcterms:modified xsi:type="dcterms:W3CDTF">2026-07-29T21:15:17Z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0x010100EA1C3A52C6C5134387F0538D53F8599C</vt:lpwstr>
  </property>
  <property fmtid="{D5CDD505-2E9C-101B-9397-08002B2CF9AE}" pid="3" name="Nombre Doc">
    <vt:lpwstr>Plantilla calificacion de gestion febrero 21_2011</vt:lpwstr>
  </property>
</Properties>
</file>