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4\publica\TALENTO HUMANO\COMPARTIDOS RECURSOS HUMANOS\AÑO 2026 TALENTO HUMANO\PLANES 2026 ACTUALIZADOS\PLAN DE BIENESTAR E INCENTIVOS\"/>
    </mc:Choice>
  </mc:AlternateContent>
  <xr:revisionPtr revIDLastSave="0" documentId="13_ncr:1_{DC9A5528-E455-4928-87AE-ED8CD7789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grama 2026" sheetId="6" r:id="rId1"/>
    <sheet name="Matriz Seguimiento 2026" sheetId="5" r:id="rId2"/>
    <sheet name="Cumpleaños" sheetId="7" r:id="rId3"/>
  </sheets>
  <externalReferences>
    <externalReference r:id="rId4"/>
  </externalReferences>
  <definedNames>
    <definedName name="___ACT1">#REF!</definedName>
    <definedName name="___ACT2">#REF!</definedName>
    <definedName name="___VLR1">(#REF!)</definedName>
    <definedName name="__ACT1">#REF!</definedName>
    <definedName name="__ACT2">#REF!</definedName>
    <definedName name="__VLR1">(#REF!)</definedName>
    <definedName name="_ACT1">#REF!</definedName>
    <definedName name="_ACT2">#REF!</definedName>
    <definedName name="_xlnm._FilterDatabase" localSheetId="2" hidden="1">Cumpleaños!$A$5:$D$5</definedName>
    <definedName name="_VLR1">(#REF!)</definedName>
    <definedName name="ACUM" localSheetId="0">#REF!</definedName>
    <definedName name="ACUM">#REF!</definedName>
    <definedName name="ACUM1" localSheetId="0">(#REF!)</definedName>
    <definedName name="ACUM1">(#REF!)</definedName>
    <definedName name="ACUM2" localSheetId="0">#REF!</definedName>
    <definedName name="ACUM2">#REF!</definedName>
    <definedName name="_xlnm.Print_Area" localSheetId="2">Cumpleaños!#REF!</definedName>
    <definedName name="Bancos">[1]Banco!$A$13:$A$64</definedName>
    <definedName name="_xlnm.Database">#REF!</definedName>
    <definedName name="CARGO_ACTUALIZACION">#REF!</definedName>
    <definedName name="PUNT1" localSheetId="0">#REF!</definedName>
    <definedName name="PUNT1">#REF!</definedName>
    <definedName name="PUNT2" localSheetId="0">#REF!</definedName>
    <definedName name="PUNT2">#REF!</definedName>
    <definedName name="RANGO1" localSheetId="0">#REF!</definedName>
    <definedName name="RANGO1">#REF!</definedName>
    <definedName name="_xlnm.Print_Titles" localSheetId="2">Cumpleaños!$1:$5</definedName>
  </definedName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7" l="1"/>
  <c r="F80" i="7"/>
  <c r="G57" i="7"/>
  <c r="F57" i="7"/>
  <c r="G61" i="7"/>
  <c r="F61" i="7"/>
  <c r="G89" i="7"/>
  <c r="F89" i="7"/>
  <c r="G143" i="7"/>
  <c r="F143" i="7"/>
  <c r="G110" i="7"/>
  <c r="F110" i="7"/>
  <c r="G133" i="7"/>
  <c r="F133" i="7"/>
  <c r="G44" i="7"/>
  <c r="F44" i="7"/>
  <c r="G49" i="7"/>
  <c r="F49" i="7"/>
  <c r="G54" i="7"/>
  <c r="F54" i="7"/>
  <c r="G73" i="7"/>
  <c r="F73" i="7"/>
  <c r="G76" i="7"/>
  <c r="F76" i="7"/>
  <c r="G91" i="7"/>
  <c r="F91" i="7"/>
  <c r="G126" i="7"/>
  <c r="F126" i="7"/>
  <c r="G114" i="7"/>
  <c r="F114" i="7"/>
  <c r="G7" i="7"/>
  <c r="F7" i="7"/>
  <c r="G71" i="7"/>
  <c r="F71" i="7"/>
  <c r="G20" i="7"/>
  <c r="F20" i="7"/>
  <c r="G102" i="7"/>
  <c r="F102" i="7"/>
  <c r="G130" i="7"/>
  <c r="F130" i="7"/>
  <c r="G72" i="7"/>
  <c r="F72" i="7"/>
  <c r="G92" i="7"/>
  <c r="F92" i="7"/>
  <c r="G135" i="7"/>
  <c r="F135" i="7"/>
  <c r="G96" i="7"/>
  <c r="F96" i="7"/>
  <c r="G51" i="7"/>
  <c r="F51" i="7"/>
  <c r="G124" i="7"/>
  <c r="F124" i="7"/>
  <c r="G113" i="7"/>
  <c r="F113" i="7"/>
  <c r="G141" i="7"/>
  <c r="F141" i="7"/>
  <c r="G123" i="7"/>
  <c r="F123" i="7"/>
  <c r="G103" i="7"/>
  <c r="F103" i="7"/>
  <c r="G109" i="7"/>
  <c r="F109" i="7"/>
  <c r="G58" i="7"/>
  <c r="F58" i="7"/>
  <c r="G87" i="7"/>
  <c r="F87" i="7"/>
  <c r="G106" i="7"/>
  <c r="F106" i="7"/>
  <c r="G59" i="7"/>
  <c r="F59" i="7"/>
  <c r="G37" i="7"/>
  <c r="F37" i="7"/>
  <c r="G9" i="7"/>
  <c r="F9" i="7"/>
  <c r="G139" i="7"/>
  <c r="F139" i="7"/>
  <c r="G24" i="7"/>
  <c r="F24" i="7"/>
  <c r="G119" i="7"/>
  <c r="F119" i="7"/>
  <c r="G17" i="7"/>
  <c r="F17" i="7"/>
  <c r="G98" i="7"/>
  <c r="F98" i="7"/>
  <c r="G104" i="7"/>
  <c r="F104" i="7"/>
  <c r="G63" i="7"/>
  <c r="F63" i="7"/>
  <c r="G21" i="7"/>
  <c r="F21" i="7"/>
  <c r="G84" i="7"/>
  <c r="F84" i="7"/>
  <c r="G137" i="7"/>
  <c r="F137" i="7"/>
  <c r="G75" i="7"/>
  <c r="F75" i="7"/>
  <c r="G46" i="7"/>
  <c r="F46" i="7"/>
  <c r="G95" i="7"/>
  <c r="F95" i="7"/>
  <c r="G13" i="7"/>
  <c r="F13" i="7"/>
  <c r="G27" i="7"/>
  <c r="F27" i="7"/>
  <c r="G10" i="7"/>
  <c r="F10" i="7"/>
  <c r="G79" i="7"/>
  <c r="F79" i="7"/>
  <c r="G131" i="7"/>
  <c r="F131" i="7"/>
  <c r="G14" i="7"/>
  <c r="F14" i="7"/>
  <c r="G129" i="7"/>
  <c r="F129" i="7"/>
  <c r="G29" i="7"/>
  <c r="F29" i="7"/>
  <c r="G82" i="7"/>
  <c r="F82" i="7"/>
  <c r="G105" i="7"/>
  <c r="F105" i="7"/>
  <c r="G93" i="7"/>
  <c r="F93" i="7"/>
  <c r="G22" i="7"/>
  <c r="F22" i="7"/>
  <c r="G86" i="7"/>
  <c r="F86" i="7"/>
  <c r="G97" i="7"/>
  <c r="F97" i="7"/>
  <c r="G25" i="7"/>
  <c r="F25" i="7"/>
  <c r="G47" i="7"/>
  <c r="F47" i="7"/>
  <c r="G41" i="7"/>
  <c r="F41" i="7"/>
  <c r="G65" i="7"/>
  <c r="F65" i="7"/>
  <c r="G111" i="7"/>
  <c r="F111" i="7"/>
  <c r="G127" i="7"/>
  <c r="F127" i="7"/>
  <c r="G83" i="7"/>
  <c r="F83" i="7"/>
  <c r="G68" i="7"/>
  <c r="F68" i="7"/>
  <c r="G121" i="7"/>
  <c r="F121" i="7"/>
  <c r="G118" i="7"/>
  <c r="F118" i="7"/>
  <c r="G26" i="7"/>
  <c r="F26" i="7"/>
  <c r="F140" i="7"/>
  <c r="G140" i="7"/>
  <c r="F31" i="7"/>
  <c r="G31" i="7"/>
  <c r="F45" i="7"/>
  <c r="G45" i="7"/>
  <c r="F36" i="7"/>
  <c r="G36" i="7"/>
  <c r="F66" i="7"/>
  <c r="G66" i="7"/>
  <c r="F42" i="7"/>
  <c r="G42" i="7"/>
  <c r="F34" i="7"/>
  <c r="G34" i="7"/>
  <c r="F18" i="7"/>
  <c r="G18" i="7"/>
  <c r="F90" i="7"/>
  <c r="G90" i="7"/>
  <c r="F19" i="7"/>
  <c r="G19" i="7"/>
  <c r="F99" i="7"/>
  <c r="G99" i="7"/>
  <c r="F23" i="7"/>
  <c r="G23" i="7"/>
  <c r="F100" i="7"/>
  <c r="G100" i="7"/>
  <c r="F74" i="7"/>
  <c r="G74" i="7"/>
  <c r="F67" i="7"/>
  <c r="G67" i="7"/>
  <c r="F62" i="7"/>
  <c r="G62" i="7"/>
  <c r="F107" i="7"/>
  <c r="G107" i="7"/>
  <c r="F15" i="7"/>
  <c r="G15" i="7"/>
  <c r="F38" i="7"/>
  <c r="G38" i="7"/>
  <c r="F60" i="7"/>
  <c r="G60" i="7"/>
  <c r="F101" i="7"/>
  <c r="G101" i="7"/>
  <c r="F50" i="7"/>
  <c r="G50" i="7"/>
  <c r="F56" i="7"/>
  <c r="G56" i="7"/>
  <c r="F39" i="7"/>
  <c r="G39" i="7"/>
  <c r="F81" i="7"/>
  <c r="G81" i="7"/>
  <c r="F69" i="7"/>
  <c r="G69" i="7"/>
  <c r="F77" i="7"/>
  <c r="G77" i="7"/>
  <c r="F6" i="7"/>
  <c r="G6" i="7"/>
  <c r="F55" i="7"/>
  <c r="G55" i="7"/>
  <c r="F28" i="7"/>
  <c r="G28" i="7"/>
  <c r="F117" i="7"/>
  <c r="G117" i="7"/>
  <c r="F116" i="7"/>
  <c r="G116" i="7"/>
  <c r="F142" i="7"/>
  <c r="G142" i="7"/>
  <c r="F115" i="7"/>
  <c r="G115" i="7"/>
  <c r="F108" i="7"/>
  <c r="G108" i="7"/>
  <c r="F33" i="7"/>
  <c r="G33" i="7"/>
  <c r="F53" i="7"/>
  <c r="G53" i="7"/>
  <c r="F136" i="7"/>
  <c r="G136" i="7"/>
  <c r="F70" i="7"/>
  <c r="G70" i="7"/>
  <c r="F30" i="7"/>
  <c r="G30" i="7"/>
  <c r="F122" i="7"/>
  <c r="G122" i="7"/>
  <c r="F88" i="7"/>
  <c r="G88" i="7"/>
  <c r="F94" i="7"/>
  <c r="G94" i="7"/>
  <c r="F120" i="7"/>
  <c r="G120" i="7"/>
  <c r="F32" i="7"/>
  <c r="G32" i="7"/>
  <c r="F52" i="7"/>
  <c r="G52" i="7"/>
  <c r="F35" i="7"/>
  <c r="G35" i="7"/>
  <c r="F125" i="7"/>
  <c r="G125" i="7"/>
  <c r="F132" i="7"/>
  <c r="G132" i="7"/>
  <c r="F40" i="7"/>
  <c r="G40" i="7"/>
  <c r="F16" i="7"/>
  <c r="G16" i="7"/>
  <c r="F48" i="7"/>
  <c r="G48" i="7"/>
  <c r="F112" i="7"/>
  <c r="G112" i="7"/>
  <c r="F78" i="7"/>
  <c r="G78" i="7"/>
  <c r="F134" i="7"/>
  <c r="G134" i="7"/>
  <c r="F85" i="7"/>
  <c r="G85" i="7"/>
  <c r="F12" i="7"/>
  <c r="G12" i="7"/>
  <c r="F8" i="7"/>
  <c r="G8" i="7"/>
  <c r="F128" i="7"/>
  <c r="G128" i="7"/>
  <c r="F64" i="7"/>
  <c r="G64" i="7"/>
  <c r="F43" i="7"/>
  <c r="G43" i="7"/>
  <c r="F138" i="7"/>
  <c r="G138" i="7"/>
  <c r="G11" i="7"/>
  <c r="F11" i="7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l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BI5" i="6" l="1"/>
  <c r="BJ5" i="6" s="1"/>
  <c r="BK5" i="6" s="1"/>
  <c r="BD5" i="6"/>
  <c r="BE5" i="6" s="1"/>
  <c r="AY5" i="6"/>
  <c r="AZ5" i="6" s="1"/>
  <c r="BA5" i="6" s="1"/>
  <c r="AT5" i="6"/>
  <c r="AU5" i="6" s="1"/>
  <c r="AO5" i="6"/>
  <c r="AP5" i="6" s="1"/>
  <c r="AQ5" i="6" s="1"/>
  <c r="AJ5" i="6"/>
  <c r="AK5" i="6" s="1"/>
  <c r="AL5" i="6" s="1"/>
  <c r="AE5" i="6"/>
  <c r="AF5" i="6" s="1"/>
  <c r="AG5" i="6" s="1"/>
  <c r="Z5" i="6"/>
  <c r="AA5" i="6" s="1"/>
  <c r="AB5" i="6" s="1"/>
  <c r="U5" i="6"/>
  <c r="V5" i="6" s="1"/>
  <c r="W5" i="6" s="1"/>
  <c r="P5" i="6"/>
  <c r="Q5" i="6" s="1"/>
  <c r="R5" i="6" s="1"/>
  <c r="K5" i="6"/>
  <c r="L5" i="6" s="1"/>
  <c r="M5" i="6" s="1"/>
  <c r="F5" i="6"/>
  <c r="G5" i="6" s="1"/>
  <c r="H5" i="6" s="1"/>
  <c r="BM6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RHUMANO1</author>
  </authors>
  <commentList>
    <comment ref="I5" authorId="0" shapeId="0" xr:uid="{76C64F2F-6B0D-493C-9BD7-D01752C357BC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N5" authorId="0" shapeId="0" xr:uid="{AB453C57-9B7C-4C9D-B9AF-133F46705D73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S5" authorId="0" shapeId="0" xr:uid="{34EFBED3-CA23-4734-A1BF-87075BD820AE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X5" authorId="0" shapeId="0" xr:uid="{953A603F-5A50-4F36-8AE0-4BD4F7A9027F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AC5" authorId="0" shapeId="0" xr:uid="{1D1F209B-AF83-4DDA-A4B6-8F983D64FAB7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AH5" authorId="0" shapeId="0" xr:uid="{DAAB2B10-EAF2-4AB0-94F3-8AAA27DBC1D4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AM5" authorId="0" shapeId="0" xr:uid="{8769187B-F120-42C7-ACF7-C390049028FE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AR5" authorId="0" shapeId="0" xr:uid="{C73C39EC-4E4D-44F5-A22C-7883A5BD323E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AW5" authorId="0" shapeId="0" xr:uid="{7CE635C8-95A5-4A98-BB8B-1CED0939F28F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BB5" authorId="0" shapeId="0" xr:uid="{86EEF0C8-2AC1-4118-8591-899949623F87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BG5" authorId="0" shapeId="0" xr:uid="{4334464C-EB97-4A37-B3C9-07938BCE31D7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  <comment ref="BL5" authorId="0" shapeId="0" xr:uid="{D22A1F9A-6281-444F-9C8A-142FD89E079C}">
      <text>
        <r>
          <rPr>
            <b/>
            <sz val="9"/>
            <color indexed="81"/>
            <rFont val="Tahoma"/>
            <family val="2"/>
          </rPr>
          <t>RHUMANO1:</t>
        </r>
        <r>
          <rPr>
            <sz val="9"/>
            <color indexed="81"/>
            <rFont val="Tahoma"/>
            <family val="2"/>
          </rPr>
          <t xml:space="preserve">
R - REALIZADA
P - PENDIENTE
A - APLAZADA</t>
        </r>
      </text>
    </comment>
  </commentList>
</comments>
</file>

<file path=xl/sharedStrings.xml><?xml version="1.0" encoding="utf-8"?>
<sst xmlns="http://schemas.openxmlformats.org/spreadsheetml/2006/main" count="1044" uniqueCount="324">
  <si>
    <t xml:space="preserve">HOSPITAL ROSARIO PUMAREJO DE LOPEZ </t>
  </si>
  <si>
    <t xml:space="preserve">PRESUPUESTO: </t>
  </si>
  <si>
    <t xml:space="preserve">   ACTIVIDADES / ESTRATEGIAS</t>
  </si>
  <si>
    <t xml:space="preserve">PRODUCTO </t>
  </si>
  <si>
    <t xml:space="preserve">ENERO </t>
  </si>
  <si>
    <t>FEBRERO</t>
  </si>
  <si>
    <t xml:space="preserve">MARZO </t>
  </si>
  <si>
    <t>Totales</t>
  </si>
  <si>
    <t>Realizadas</t>
  </si>
  <si>
    <t>Pendientes</t>
  </si>
  <si>
    <t>Aplazadas</t>
  </si>
  <si>
    <t>1. CALIDAD DE VIDA LABORAL</t>
  </si>
  <si>
    <t>Socialización del Programa de bienestar a los funcionarias de la ESE</t>
  </si>
  <si>
    <t>Socialización y promoción</t>
  </si>
  <si>
    <t>Difusión del concepto de salario emocional</t>
  </si>
  <si>
    <t>2. CODIGO DE INTEGRIDAD. CONFLICTO DE INTERES Y LUCHA CONTRA LA CORRUPCION</t>
  </si>
  <si>
    <t>Cápsulas de recordación Código de Integridad.</t>
  </si>
  <si>
    <t>x</t>
  </si>
  <si>
    <t>Cápsulas de recordación Conflicto de Interés</t>
  </si>
  <si>
    <t>Capacitación programada</t>
  </si>
  <si>
    <t>4. ACTIVIDADES CONMEMORATIVAS POR FECHAS ESPECIALES (DÍA DE LA PROFESIÓN Y OTRAS RELACIONADAS)</t>
  </si>
  <si>
    <t>Medio día libre de cumpleaños (salario emocional)</t>
  </si>
  <si>
    <t>Salario emocional</t>
  </si>
  <si>
    <t>Tarjeta virtual de felicitación de cumpleaños</t>
  </si>
  <si>
    <t>Día del hombre</t>
  </si>
  <si>
    <t>7. PROTECCIÓN Y SERVICIOS SOCIALES</t>
  </si>
  <si>
    <t>Promoción de programas de vivienda</t>
  </si>
  <si>
    <t>Jornada en la entidad</t>
  </si>
  <si>
    <t>8. ESTÍMULOS PARA EDUCACIÓN FORMAL</t>
  </si>
  <si>
    <t>8.1</t>
  </si>
  <si>
    <t>Auxilios educativos para los hijos de los servidores públicos</t>
  </si>
  <si>
    <t>8.2</t>
  </si>
  <si>
    <t>Auxilio educativo para Servidores Públicos</t>
  </si>
  <si>
    <t>8.3</t>
  </si>
  <si>
    <t>Programa Servimos</t>
  </si>
  <si>
    <t xml:space="preserve">ABRIL </t>
  </si>
  <si>
    <t xml:space="preserve">MAYO </t>
  </si>
  <si>
    <t>JUNIO</t>
  </si>
  <si>
    <t xml:space="preserve">JULIO </t>
  </si>
  <si>
    <t xml:space="preserve">AGOSTO </t>
  </si>
  <si>
    <t xml:space="preserve">SEPTIEMBRE </t>
  </si>
  <si>
    <t>OCTUBRE</t>
  </si>
  <si>
    <t>NOVIEMBRE</t>
  </si>
  <si>
    <t xml:space="preserve">DICIEMBRE </t>
  </si>
  <si>
    <t>VR. ACTIVIDAD CONTRATADA</t>
  </si>
  <si>
    <t>SALDO</t>
  </si>
  <si>
    <t>% EJECUTADO POR ACTIVIDAD</t>
  </si>
  <si>
    <t>%  POR EJECUTAR</t>
  </si>
  <si>
    <t>R-P-A</t>
  </si>
  <si>
    <t>3. PREPENSIONADOS</t>
  </si>
  <si>
    <t>Preparación de Pre pensionados para el retiro del servicio. (Actividad cultural)</t>
  </si>
  <si>
    <t>Actividad cultural</t>
  </si>
  <si>
    <t xml:space="preserve">Día del servidor publico </t>
  </si>
  <si>
    <t>Ceremonia / Evento</t>
  </si>
  <si>
    <t>Día de la secretaria</t>
  </si>
  <si>
    <t>Día del niño</t>
  </si>
  <si>
    <t>Día de la madre</t>
  </si>
  <si>
    <t>Día de la familia</t>
  </si>
  <si>
    <t>5. CAPACITACION EN BENEFICIOS LABORALES</t>
  </si>
  <si>
    <t>5.1</t>
  </si>
  <si>
    <t>Horarios Flexibles (salario emocional)</t>
  </si>
  <si>
    <t>5.2</t>
  </si>
  <si>
    <t>Teletrabajo (salario emocional)</t>
  </si>
  <si>
    <t>6. ACTIVIDADES DEPORTIVAS, LUDICAS, RECREATIVAS Y TURISTICAS</t>
  </si>
  <si>
    <t>6.1</t>
  </si>
  <si>
    <t>Vacaciones recreativas - Hijos de los funcionarios</t>
  </si>
  <si>
    <t>9. INCENTIVOS PECUNIARIOS Y NO PECUNIARIOS</t>
  </si>
  <si>
    <t>Incentivo No Pecuniario</t>
  </si>
  <si>
    <t>Mejor Servidor ESE Hospital Rosario Pumarejo de López   Libre Nombramiento y Remoción.</t>
  </si>
  <si>
    <t>Equipos de Trabajo ESE Hospital Rosario Pumarejo de López.</t>
  </si>
  <si>
    <t>Incentivo Pecuniario</t>
  </si>
  <si>
    <t>ENERO</t>
  </si>
  <si>
    <t>MARZO</t>
  </si>
  <si>
    <t>MAYO</t>
  </si>
  <si>
    <t>ABRIL</t>
  </si>
  <si>
    <t>JULIO</t>
  </si>
  <si>
    <t>AGOSTO</t>
  </si>
  <si>
    <t>SEPTIEMBRE</t>
  </si>
  <si>
    <t>DICIEMBRE</t>
  </si>
  <si>
    <t>Día de la enfermera</t>
  </si>
  <si>
    <t>Día del abogado</t>
  </si>
  <si>
    <t>Día del ingeniero</t>
  </si>
  <si>
    <t>Día mundial del fisioterapeuta</t>
  </si>
  <si>
    <t>Día del archivista</t>
  </si>
  <si>
    <t>Día del trabajador social</t>
  </si>
  <si>
    <t>Día del administrador</t>
  </si>
  <si>
    <t>Día del psicólogo</t>
  </si>
  <si>
    <t>Día del médico</t>
  </si>
  <si>
    <t>Tarjeta virtual de años de servicio</t>
  </si>
  <si>
    <t>Día del camillero</t>
  </si>
  <si>
    <t>Tarjeta de reconocimiento del trabajo cada mes</t>
  </si>
  <si>
    <t xml:space="preserve">Día del hombre </t>
  </si>
  <si>
    <t>Día del contador publico</t>
  </si>
  <si>
    <t>Día mundial de la salud</t>
  </si>
  <si>
    <t>Día mundial de la actividad física</t>
  </si>
  <si>
    <t>Código de Integridad</t>
  </si>
  <si>
    <t>Conflicto de Interés</t>
  </si>
  <si>
    <t>Día de la auxiliar de enfermería</t>
  </si>
  <si>
    <t xml:space="preserve">Día mundial de la salud mental </t>
  </si>
  <si>
    <t>PRESUPUESTO:</t>
  </si>
  <si>
    <t>Socialización de la metodología para la identificación y reporte de Conflicto de interés.</t>
  </si>
  <si>
    <t>Día de la mujer</t>
  </si>
  <si>
    <t>Día del optómetra</t>
  </si>
  <si>
    <t>Día del bacteriólogo</t>
  </si>
  <si>
    <t>Día del padre</t>
  </si>
  <si>
    <t>Día del químico farmacéutico</t>
  </si>
  <si>
    <t>Día del microbiólogo</t>
  </si>
  <si>
    <t>Día del instrumentador quirúrgico</t>
  </si>
  <si>
    <t xml:space="preserve">Auxilio económico </t>
  </si>
  <si>
    <t>Mejor Servidor ESE Hospital Rosario Pumarejo de López   área administrativa</t>
  </si>
  <si>
    <t>Mejor Servidor ESE Hospital Rosario Pumarejo de López   área asistencial</t>
  </si>
  <si>
    <t>6.2</t>
  </si>
  <si>
    <t>7.1</t>
  </si>
  <si>
    <t xml:space="preserve">Día de la mujer </t>
  </si>
  <si>
    <t>Mejor Servidor ESE Hospital Rosario Pumarejo de López  área asistencial</t>
  </si>
  <si>
    <t>1 al 28</t>
  </si>
  <si>
    <t>CRONOGRAMA DE ACTIVIDADES AÑO 2026</t>
  </si>
  <si>
    <t>PLAN DE ACCION DE ACTIVIDADES DEL PLAN DE BIENESTAR 2026</t>
  </si>
  <si>
    <t>Ítem</t>
  </si>
  <si>
    <t>NOMBRE</t>
  </si>
  <si>
    <t>CEDULA</t>
  </si>
  <si>
    <t>Fecha de Nacimiento</t>
  </si>
  <si>
    <t>MES</t>
  </si>
  <si>
    <t>DIA</t>
  </si>
  <si>
    <t>FIJA</t>
  </si>
  <si>
    <t>TEMPORAL</t>
  </si>
  <si>
    <t>Pardo prieto martha cecilia</t>
  </si>
  <si>
    <t xml:space="preserve">Perez garzon maryuris </t>
  </si>
  <si>
    <t>Rodriguez nieto ana de jesus</t>
  </si>
  <si>
    <t>Olarte martinez narcisa ester</t>
  </si>
  <si>
    <t>Oñate oñate yerlis beatriz</t>
  </si>
  <si>
    <t xml:space="preserve">Amaya ortega daniel ricardo </t>
  </si>
  <si>
    <t xml:space="preserve">Rico merlano monica patricia </t>
  </si>
  <si>
    <t>Bello ariza maria cristina</t>
  </si>
  <si>
    <t>Torres lopez leidys dolores</t>
  </si>
  <si>
    <t>Martinez mestre wilmer</t>
  </si>
  <si>
    <t>Marchena zapata adela</t>
  </si>
  <si>
    <t>Cervantes lascarro luisa fernandez</t>
  </si>
  <si>
    <t>Diaz cuello katy liliana</t>
  </si>
  <si>
    <t>Gonzalez escobar heriberto enrique</t>
  </si>
  <si>
    <t xml:space="preserve">Martinez zambrano judith </t>
  </si>
  <si>
    <t>Julio balceiro margarita graciela</t>
  </si>
  <si>
    <t>Arzuaga villero soleidys esther</t>
  </si>
  <si>
    <t>Guillen gomez gabriel enrique</t>
  </si>
  <si>
    <t xml:space="preserve">Maestre quiroz jorge </t>
  </si>
  <si>
    <t>Silva villa rosa aura</t>
  </si>
  <si>
    <t>Arias chinchia carmen cecilia</t>
  </si>
  <si>
    <t xml:space="preserve">Barrera acosta malviris </t>
  </si>
  <si>
    <t>Sarmiento redondo felix arturo</t>
  </si>
  <si>
    <t>Peralta campo zoraida aurora</t>
  </si>
  <si>
    <t>Arias mindiola saridis leonor</t>
  </si>
  <si>
    <t>Bermejo sarmiento vanessa</t>
  </si>
  <si>
    <t>Gomez torres tatiana margarita</t>
  </si>
  <si>
    <t>Zuleta campo emiro alfonso</t>
  </si>
  <si>
    <t xml:space="preserve">De la cruz dita madeline </t>
  </si>
  <si>
    <t>Hernandez almanza olga esther</t>
  </si>
  <si>
    <t>Cuentas manotas dario junior</t>
  </si>
  <si>
    <t>Villadiego monterrosa yajaira del carmen</t>
  </si>
  <si>
    <t xml:space="preserve">Melgarejo zuleta kennys alberto </t>
  </si>
  <si>
    <t xml:space="preserve">Oñate berbeo aura elena </t>
  </si>
  <si>
    <t>Machado diaz luz enith</t>
  </si>
  <si>
    <t>Galindo rodriguez rosa stella</t>
  </si>
  <si>
    <t>De armas daza tulia ines</t>
  </si>
  <si>
    <t>Sanchez zapata adalvis</t>
  </si>
  <si>
    <t>Labastidas quijano rosana bonais</t>
  </si>
  <si>
    <t>Britto bolaño maria ines</t>
  </si>
  <si>
    <t>Ortega pinto yaciris maria</t>
  </si>
  <si>
    <t>Sierra carvajal ana patricia</t>
  </si>
  <si>
    <t>Mendoza mieles pedro rafael</t>
  </si>
  <si>
    <t>Soto martinez rudys cenith</t>
  </si>
  <si>
    <t>Miranda quimbayo aliris janeth</t>
  </si>
  <si>
    <t xml:space="preserve">Mendoza pallarez yamile </t>
  </si>
  <si>
    <t>Guerra martinez eldiamar</t>
  </si>
  <si>
    <t>Zuleta torres leider jose</t>
  </si>
  <si>
    <t>Rueda rueda maria amparo</t>
  </si>
  <si>
    <t>Santamaria orozco enmanuel de jesus</t>
  </si>
  <si>
    <t>Morillo daza maria claudia</t>
  </si>
  <si>
    <t>Otero pedrozo aldemar rafael</t>
  </si>
  <si>
    <t>Diaz barrios luina patricia</t>
  </si>
  <si>
    <t>Argote lenis yasmin carolina</t>
  </si>
  <si>
    <t>Mendez ovalle aarol lee</t>
  </si>
  <si>
    <t>Duran lopez jorge eliecer</t>
  </si>
  <si>
    <t xml:space="preserve">Marrugo yaruro karen johanna </t>
  </si>
  <si>
    <t>Mendoza daza tania maria</t>
  </si>
  <si>
    <t>Romero escobar griseldina</t>
  </si>
  <si>
    <t>Maestre villazon melba elisa</t>
  </si>
  <si>
    <t>Daza urbina maria andrea</t>
  </si>
  <si>
    <t>Mandon jaimes nurys</t>
  </si>
  <si>
    <t>Castro baquero maria teresa</t>
  </si>
  <si>
    <t xml:space="preserve">Ortiz cervantes rodolfo enrique </t>
  </si>
  <si>
    <t>Aponte  olivella emilia josefa</t>
  </si>
  <si>
    <t>Oliveros ardila bertha isabel</t>
  </si>
  <si>
    <t>Borrego rosero masyeniz delfina</t>
  </si>
  <si>
    <t xml:space="preserve">Mojica porras zuleima </t>
  </si>
  <si>
    <t>Latorre santrich johanna patricia</t>
  </si>
  <si>
    <t>Arzuaga fragozo maria luisa</t>
  </si>
  <si>
    <t xml:space="preserve">Castro rangel elizabeh </t>
  </si>
  <si>
    <t>Ortiz duarte tatiusca tatiana</t>
  </si>
  <si>
    <t xml:space="preserve">Peñuela gelvez eunice </t>
  </si>
  <si>
    <t>Arias caceres yadiris isabel</t>
  </si>
  <si>
    <t>Torres guerra ismael dario</t>
  </si>
  <si>
    <t>Ordoñez quintero jackeline</t>
  </si>
  <si>
    <t>Molina alvarez graciela maria</t>
  </si>
  <si>
    <t xml:space="preserve">Nieves gonzalez lilibeth </t>
  </si>
  <si>
    <t>Fuentes  ruth ester</t>
  </si>
  <si>
    <t>Perez guerra franklin</t>
  </si>
  <si>
    <t xml:space="preserve">Acuña diaz malvis </t>
  </si>
  <si>
    <t xml:space="preserve">Bruges muñoz magdalena </t>
  </si>
  <si>
    <t>Buendia aguirre frank harvey</t>
  </si>
  <si>
    <t>Caballero olivero javier alfonso</t>
  </si>
  <si>
    <t>Duran rivero tatiana margarita</t>
  </si>
  <si>
    <t>Ortega saurith berenice esther</t>
  </si>
  <si>
    <t>Vega guillen niny johanna</t>
  </si>
  <si>
    <t>Daza guerrero nini carolina</t>
  </si>
  <si>
    <t xml:space="preserve">Campo nieto everilde roside </t>
  </si>
  <si>
    <t>Marrugo bermudez ulfaris beatriz</t>
  </si>
  <si>
    <t xml:space="preserve">Moscote julio yulibeth </t>
  </si>
  <si>
    <t>Salas peña olga cecilia</t>
  </si>
  <si>
    <t xml:space="preserve">Calderon porras ofelia </t>
  </si>
  <si>
    <t>Gonzalez rivero anny margarita</t>
  </si>
  <si>
    <t>Jaimes luquez natalia elena</t>
  </si>
  <si>
    <t>Mieles castilla luis david</t>
  </si>
  <si>
    <t>Luquez castillo leyla rosa</t>
  </si>
  <si>
    <t>Gutierrez fragozo felicia yaneth</t>
  </si>
  <si>
    <t>Bolaño arrieta mereida beatriz</t>
  </si>
  <si>
    <t>Martinez mendez liliana esther</t>
  </si>
  <si>
    <t>Arroyo lopez marelvis del carmen</t>
  </si>
  <si>
    <t>Martinez castañeda valeria</t>
  </si>
  <si>
    <t>Yaruro dugarte maria angelica</t>
  </si>
  <si>
    <t xml:space="preserve">Freite cordero olides </t>
  </si>
  <si>
    <t>Silva cabrera sheryl carolina</t>
  </si>
  <si>
    <t>Cervantes fragozo luz enith</t>
  </si>
  <si>
    <t xml:space="preserve">Mora moron maria jose </t>
  </si>
  <si>
    <t xml:space="preserve">Mejia ospino lidis </t>
  </si>
  <si>
    <t xml:space="preserve">King vides yamile </t>
  </si>
  <si>
    <t>Vega villazon fabian jose</t>
  </si>
  <si>
    <t xml:space="preserve">Torres cañizares javier alejandro </t>
  </si>
  <si>
    <t>Tinoco pineda ismael</t>
  </si>
  <si>
    <t xml:space="preserve">Barrios hernandez rubiela </t>
  </si>
  <si>
    <t>Fuentes guerra ingrid mercedes</t>
  </si>
  <si>
    <t>Gamez esperanza doris</t>
  </si>
  <si>
    <t>Camargo misal sully maria</t>
  </si>
  <si>
    <t>Bermudez gomez marisella</t>
  </si>
  <si>
    <t>Herrera daza alix mary</t>
  </si>
  <si>
    <t xml:space="preserve">Mendez perez ruth </t>
  </si>
  <si>
    <t>Jimenez fadul alain franchesco</t>
  </si>
  <si>
    <t xml:space="preserve">Leyva quintero viddaly </t>
  </si>
  <si>
    <t>Orozco perez yulieth paola</t>
  </si>
  <si>
    <t>Rojas gutierrez carmen rocio</t>
  </si>
  <si>
    <t>Rincon vargas jheerrlley mildreth</t>
  </si>
  <si>
    <t>Castilla socarras mery luz</t>
  </si>
  <si>
    <t>Alvarado  amelia esther</t>
  </si>
  <si>
    <t>Jimenez muñoz marta piedad</t>
  </si>
  <si>
    <t xml:space="preserve">Patiño aldana damaris </t>
  </si>
  <si>
    <t>Perez duque jaidy</t>
  </si>
  <si>
    <t>Romero romero aurora esther</t>
  </si>
  <si>
    <t xml:space="preserve">Acosta muñoz cecilia mercedes </t>
  </si>
  <si>
    <t>Daza sallago mayerlis katherine</t>
  </si>
  <si>
    <t>Vega camargo diva rosa</t>
  </si>
  <si>
    <t xml:space="preserve">Mejia hernandez albida </t>
  </si>
  <si>
    <t>Arregoces molinares jesus fernando</t>
  </si>
  <si>
    <t>Lago campo yamiles elena</t>
  </si>
  <si>
    <t>Torres castilla teodora margarita</t>
  </si>
  <si>
    <t>Arevalo castro loimen jesus</t>
  </si>
  <si>
    <t>3. ACTIVIDADES CONMEMORATIVAS POR FECHAS ESPECIALES (DÍA DE LA PROFESIÓN Y OTRAS RELACIONADAS)</t>
  </si>
  <si>
    <t>convenios con gimnasios</t>
  </si>
  <si>
    <t>sesiones de relajación y masajes</t>
  </si>
  <si>
    <t xml:space="preserve">Jornadas de salud (vacunación, tamizajes, salud visual, higiene oral), </t>
  </si>
  <si>
    <t>Actividades de Yoga, Zumba y/o rumba</t>
  </si>
  <si>
    <t>Torneos: fútbol, Tejo, Voleibol, Ajedrez, Dominó, Bolos, Baloncesto</t>
  </si>
  <si>
    <t>actividades de promoción para la Salud Mental y física:</t>
  </si>
  <si>
    <t>Actividades Formativas de Transformación Digital:</t>
  </si>
  <si>
    <t>Taller para el Manejo de la Inteligencia Artificial</t>
  </si>
  <si>
    <t xml:space="preserve">Taller para el manejo de herramientas ofimáticas </t>
  </si>
  <si>
    <t>Taller de Emprendimiento</t>
  </si>
  <si>
    <t>Actividades Culturales</t>
  </si>
  <si>
    <t>Conciertos musicales</t>
  </si>
  <si>
    <t>Danzas</t>
  </si>
  <si>
    <t>Stand up Comedy (comedia teatral)</t>
  </si>
  <si>
    <t>Actividades recomendadas para los prepensionables:</t>
  </si>
  <si>
    <t>Talleres de proyecto de vida post laboral</t>
  </si>
  <si>
    <t>Actividades de tiempo libre y recreación</t>
  </si>
  <si>
    <t>Taller de Manualidades</t>
  </si>
  <si>
    <t xml:space="preserve">Talleres de planeación financiera y pensional </t>
  </si>
  <si>
    <t>Actividades recreativas, vacacionales, culturales y artísticas: (FAMILIAR)</t>
  </si>
  <si>
    <t>Integración familiar</t>
  </si>
  <si>
    <t>Auxilios educativos para hijos menores de 25 años</t>
  </si>
  <si>
    <t>Vacaciones recreativas (hijos de los funcionarios)</t>
  </si>
  <si>
    <t>Jornada de juegos recreativos en familia</t>
  </si>
  <si>
    <t>Preparación de Pre pensionados para el retiro del servicio. (Taller)</t>
  </si>
  <si>
    <t>Preparación de Pre pensionados para el retiro del servicio. (Talleres)</t>
  </si>
  <si>
    <t>Actividades Lúdicas</t>
  </si>
  <si>
    <t>Folletos, videos y/o charlas.</t>
  </si>
  <si>
    <t>Folletos, videos  y/o charlas.</t>
  </si>
  <si>
    <t>Vacaciones</t>
  </si>
  <si>
    <t xml:space="preserve">Elaboro: Valeria Figueira </t>
  </si>
  <si>
    <t>4,1,1</t>
  </si>
  <si>
    <t>4,1,2</t>
  </si>
  <si>
    <t>4,1,3</t>
  </si>
  <si>
    <t>4,1,4</t>
  </si>
  <si>
    <t>4,1,5</t>
  </si>
  <si>
    <t>4,1,6</t>
  </si>
  <si>
    <t>4,1,7</t>
  </si>
  <si>
    <t>4,1,8</t>
  </si>
  <si>
    <t>4,1,9</t>
  </si>
  <si>
    <t>4,2,1</t>
  </si>
  <si>
    <t>4,2,2</t>
  </si>
  <si>
    <t>4,2,3</t>
  </si>
  <si>
    <t>4,2,4</t>
  </si>
  <si>
    <t>4,2,5</t>
  </si>
  <si>
    <t>4,2,6</t>
  </si>
  <si>
    <t>4,2,7</t>
  </si>
  <si>
    <t>4,2,8</t>
  </si>
  <si>
    <t>4,2,9</t>
  </si>
  <si>
    <t>4,3,1</t>
  </si>
  <si>
    <t>4,3,2</t>
  </si>
  <si>
    <t>4,3,3</t>
  </si>
  <si>
    <t>Convenios con gimnasios</t>
  </si>
  <si>
    <t>Actividades Físicas</t>
  </si>
  <si>
    <t>Convenios con Gimnasios</t>
  </si>
  <si>
    <t>Actividad lúdica (sesión de masajes)</t>
  </si>
  <si>
    <t>Día mundial de la salud mental</t>
  </si>
  <si>
    <t>Actividad lúdica (RUMBATERAPIA)</t>
  </si>
  <si>
    <t>Día de Prevención del suicidio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</si>
</sst>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.00"/>
    <numFmt numFmtId="165" formatCode="0.0%"/>
    <numFmt numFmtId="166" formatCode="_ &quot;$&quot;\ * #,##0.00_ ;_ &quot;$&quot;\ * \-#,##0.00_ ;_ &quot;$&quot;\ * &quot;-&quot;??_ ;_ @_ "/>
    <numFmt numFmtId="167" formatCode="&quot;A&quot;\ dd\ &quot;de&quot;\ mmmm\ &quot;de&quot;\ yyyy"/>
    <numFmt numFmtId="168" formatCode="d/mm/yyyy;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i/>
      <sz val="9"/>
      <color theme="1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b/>
      <sz val="6"/>
      <color indexed="9"/>
      <name val="Arial Narrow"/>
      <family val="2"/>
    </font>
    <font>
      <b/>
      <sz val="6"/>
      <color rgb="FFFFFFFF"/>
      <name val="Arial Narro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b/>
      <sz val="9"/>
      <color rgb="FFFFFFFF"/>
      <name val="Arial Narrow"/>
      <family val="2"/>
    </font>
    <font>
      <sz val="9"/>
      <color rgb="FF1F1F1F"/>
      <name val="Arial Narrow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2E75B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6" fontId="8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" fillId="0" borderId="0"/>
    <xf numFmtId="0" fontId="27" fillId="0" borderId="0"/>
    <xf numFmtId="0" fontId="28" fillId="0" borderId="0"/>
    <xf numFmtId="0" fontId="27" fillId="0" borderId="0"/>
    <xf numFmtId="0" fontId="1" fillId="0" borderId="0"/>
  </cellStyleXfs>
  <cellXfs count="246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3" fillId="2" borderId="4" xfId="0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4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Continuous" vertical="center"/>
    </xf>
    <xf numFmtId="0" fontId="4" fillId="0" borderId="0" xfId="0" applyFont="1"/>
    <xf numFmtId="16" fontId="4" fillId="6" borderId="7" xfId="0" applyNumberFormat="1" applyFont="1" applyFill="1" applyBorder="1" applyAlignment="1">
      <alignment horizontal="center" vertical="center" textRotation="90"/>
    </xf>
    <xf numFmtId="16" fontId="4" fillId="6" borderId="7" xfId="0" applyNumberFormat="1" applyFont="1" applyFill="1" applyBorder="1" applyAlignment="1" applyProtection="1">
      <alignment horizontal="center" vertical="center" textRotation="90"/>
      <protection locked="0"/>
    </xf>
    <xf numFmtId="0" fontId="5" fillId="7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8" borderId="10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16" fontId="4" fillId="6" borderId="7" xfId="0" applyNumberFormat="1" applyFont="1" applyFill="1" applyBorder="1" applyAlignment="1" applyProtection="1">
      <alignment horizontal="left" vertical="center"/>
      <protection locked="0"/>
    </xf>
    <xf numFmtId="1" fontId="4" fillId="0" borderId="10" xfId="0" applyNumberFormat="1" applyFont="1" applyBorder="1" applyAlignment="1">
      <alignment vertical="center" wrapText="1" readingOrder="1"/>
    </xf>
    <xf numFmtId="1" fontId="4" fillId="0" borderId="7" xfId="0" applyNumberFormat="1" applyFont="1" applyBorder="1" applyAlignment="1">
      <alignment vertical="center" wrapText="1" readingOrder="1"/>
    </xf>
    <xf numFmtId="0" fontId="4" fillId="0" borderId="0" xfId="0" applyFont="1" applyAlignment="1">
      <alignment vertical="center" wrapText="1"/>
    </xf>
    <xf numFmtId="0" fontId="7" fillId="8" borderId="7" xfId="0" applyFont="1" applyFill="1" applyBorder="1" applyAlignment="1">
      <alignment horizontal="center" vertical="center"/>
    </xf>
    <xf numFmtId="16" fontId="4" fillId="6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6" borderId="7" xfId="0" applyNumberFormat="1" applyFont="1" applyFill="1" applyBorder="1" applyAlignment="1" applyProtection="1">
      <alignment horizontal="center" vertical="center"/>
      <protection locked="0"/>
    </xf>
    <xf numFmtId="0" fontId="4" fillId="6" borderId="7" xfId="0" applyNumberFormat="1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left" vertical="center" wrapText="1" indent="6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/>
    <xf numFmtId="165" fontId="2" fillId="2" borderId="2" xfId="0" applyNumberFormat="1" applyFont="1" applyFill="1" applyBorder="1"/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/>
    <xf numFmtId="165" fontId="2" fillId="2" borderId="0" xfId="0" applyNumberFormat="1" applyFont="1" applyFill="1" applyBorder="1"/>
    <xf numFmtId="16" fontId="4" fillId="9" borderId="7" xfId="0" applyNumberFormat="1" applyFont="1" applyFill="1" applyBorder="1" applyAlignment="1" applyProtection="1">
      <alignment horizontal="center" vertical="center" textRotation="90"/>
      <protection locked="0"/>
    </xf>
    <xf numFmtId="16" fontId="4" fillId="6" borderId="7" xfId="0" applyNumberFormat="1" applyFont="1" applyFill="1" applyBorder="1" applyAlignment="1">
      <alignment horizontal="left" vertical="center"/>
    </xf>
    <xf numFmtId="16" fontId="4" fillId="9" borderId="7" xfId="0" applyNumberFormat="1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9" borderId="7" xfId="0" applyNumberFormat="1" applyFont="1" applyFill="1" applyBorder="1" applyAlignment="1" applyProtection="1">
      <alignment horizontal="center" vertical="center"/>
      <protection locked="0"/>
    </xf>
    <xf numFmtId="16" fontId="4" fillId="9" borderId="7" xfId="0" applyNumberFormat="1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>
      <alignment horizontal="left" vertical="center" wrapText="1" indent="5"/>
    </xf>
    <xf numFmtId="0" fontId="4" fillId="0" borderId="6" xfId="0" applyFont="1" applyBorder="1"/>
    <xf numFmtId="0" fontId="5" fillId="10" borderId="7" xfId="0" applyFont="1" applyFill="1" applyBorder="1" applyAlignment="1">
      <alignment horizontal="centerContinuous" vertical="center"/>
    </xf>
    <xf numFmtId="164" fontId="4" fillId="0" borderId="7" xfId="0" applyNumberFormat="1" applyFont="1" applyBorder="1"/>
    <xf numFmtId="165" fontId="4" fillId="0" borderId="7" xfId="0" applyNumberFormat="1" applyFont="1" applyBorder="1"/>
    <xf numFmtId="0" fontId="4" fillId="0" borderId="7" xfId="0" applyFont="1" applyFill="1" applyBorder="1" applyAlignment="1">
      <alignment horizontal="center" vertical="center" wrapText="1"/>
    </xf>
    <xf numFmtId="0" fontId="4" fillId="11" borderId="0" xfId="0" applyFont="1" applyFill="1"/>
    <xf numFmtId="0" fontId="4" fillId="11" borderId="0" xfId="0" applyFont="1" applyFill="1" applyAlignment="1">
      <alignment vertical="center"/>
    </xf>
    <xf numFmtId="164" fontId="4" fillId="11" borderId="0" xfId="0" applyNumberFormat="1" applyFont="1" applyFill="1"/>
    <xf numFmtId="165" fontId="4" fillId="11" borderId="0" xfId="0" applyNumberFormat="1" applyFont="1" applyFill="1"/>
    <xf numFmtId="0" fontId="4" fillId="0" borderId="0" xfId="0" applyFont="1" applyAlignment="1">
      <alignment vertical="center"/>
    </xf>
    <xf numFmtId="164" fontId="4" fillId="0" borderId="0" xfId="0" applyNumberFormat="1" applyFont="1"/>
    <xf numFmtId="165" fontId="4" fillId="0" borderId="0" xfId="0" applyNumberFormat="1" applyFont="1"/>
    <xf numFmtId="0" fontId="12" fillId="2" borderId="0" xfId="0" applyFont="1" applyFill="1" applyBorder="1"/>
    <xf numFmtId="16" fontId="4" fillId="6" borderId="7" xfId="0" applyNumberFormat="1" applyFont="1" applyFill="1" applyBorder="1" applyAlignment="1" applyProtection="1">
      <alignment horizontal="centerContinuous" vertical="center"/>
      <protection locked="0"/>
    </xf>
    <xf numFmtId="164" fontId="4" fillId="0" borderId="9" xfId="2" applyNumberFormat="1" applyFont="1" applyBorder="1" applyAlignment="1">
      <alignment wrapText="1"/>
    </xf>
    <xf numFmtId="164" fontId="4" fillId="0" borderId="9" xfId="3" applyNumberFormat="1" applyFont="1" applyBorder="1" applyAlignment="1">
      <alignment wrapText="1"/>
    </xf>
    <xf numFmtId="165" fontId="4" fillId="0" borderId="9" xfId="3" applyNumberFormat="1" applyFont="1" applyBorder="1" applyAlignment="1">
      <alignment horizontal="center" wrapText="1"/>
    </xf>
    <xf numFmtId="165" fontId="4" fillId="0" borderId="9" xfId="2" applyNumberFormat="1" applyFont="1" applyBorder="1" applyAlignment="1">
      <alignment horizontal="center" wrapText="1"/>
    </xf>
    <xf numFmtId="164" fontId="4" fillId="0" borderId="7" xfId="3" applyNumberFormat="1" applyFont="1" applyBorder="1" applyAlignment="1">
      <alignment wrapText="1"/>
    </xf>
    <xf numFmtId="0" fontId="4" fillId="0" borderId="0" xfId="0" applyFont="1" applyFill="1"/>
    <xf numFmtId="164" fontId="3" fillId="2" borderId="13" xfId="0" applyNumberFormat="1" applyFont="1" applyFill="1" applyBorder="1"/>
    <xf numFmtId="164" fontId="4" fillId="0" borderId="9" xfId="0" applyNumberFormat="1" applyFont="1" applyBorder="1" applyAlignment="1">
      <alignment horizontal="center" vertical="center" wrapText="1"/>
    </xf>
    <xf numFmtId="164" fontId="5" fillId="11" borderId="0" xfId="0" applyNumberFormat="1" applyFont="1" applyFill="1"/>
    <xf numFmtId="9" fontId="4" fillId="0" borderId="9" xfId="4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4" fillId="0" borderId="19" xfId="0" applyFont="1" applyFill="1" applyBorder="1" applyAlignment="1">
      <alignment vertical="center" wrapText="1"/>
    </xf>
    <xf numFmtId="0" fontId="16" fillId="12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6" fillId="11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left" vertical="center" wrapText="1" indent="6"/>
    </xf>
    <xf numFmtId="0" fontId="12" fillId="11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9" fillId="1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vertical="center" wrapText="1" readingOrder="1"/>
    </xf>
    <xf numFmtId="0" fontId="2" fillId="0" borderId="7" xfId="0" applyFont="1" applyBorder="1"/>
    <xf numFmtId="0" fontId="19" fillId="1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vertical="center" wrapText="1" readingOrder="1"/>
    </xf>
    <xf numFmtId="0" fontId="2" fillId="0" borderId="7" xfId="0" applyFont="1" applyFill="1" applyBorder="1"/>
    <xf numFmtId="1" fontId="2" fillId="12" borderId="7" xfId="0" applyNumberFormat="1" applyFont="1" applyFill="1" applyBorder="1" applyAlignment="1">
      <alignment vertical="center" wrapText="1" readingOrder="1"/>
    </xf>
    <xf numFmtId="0" fontId="2" fillId="0" borderId="1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19" fillId="12" borderId="7" xfId="0" applyFont="1" applyFill="1" applyBorder="1" applyAlignment="1">
      <alignment horizontal="left" vertical="center" wrapText="1" indent="6"/>
    </xf>
    <xf numFmtId="0" fontId="12" fillId="13" borderId="7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12" fillId="12" borderId="10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left" vertical="center" wrapText="1" indent="6"/>
    </xf>
    <xf numFmtId="0" fontId="20" fillId="0" borderId="7" xfId="0" applyFont="1" applyFill="1" applyBorder="1"/>
    <xf numFmtId="0" fontId="12" fillId="12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vertical="center" wrapText="1"/>
    </xf>
    <xf numFmtId="0" fontId="16" fillId="11" borderId="0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/>
    <xf numFmtId="0" fontId="12" fillId="12" borderId="7" xfId="0" applyFont="1" applyFill="1" applyBorder="1" applyAlignment="1">
      <alignment vertical="center" wrapText="1"/>
    </xf>
    <xf numFmtId="16" fontId="2" fillId="1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vertical="center"/>
    </xf>
    <xf numFmtId="0" fontId="12" fillId="12" borderId="7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4" fillId="6" borderId="10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justify" vertical="center" wrapText="1"/>
    </xf>
    <xf numFmtId="0" fontId="5" fillId="4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2" borderId="6" xfId="0" applyFont="1" applyFill="1" applyBorder="1"/>
    <xf numFmtId="0" fontId="4" fillId="0" borderId="12" xfId="0" applyFont="1" applyFill="1" applyBorder="1" applyAlignment="1">
      <alignment vertical="center" wrapText="1"/>
    </xf>
    <xf numFmtId="0" fontId="22" fillId="11" borderId="0" xfId="5" applyFont="1" applyFill="1" applyAlignment="1">
      <alignment vertical="top"/>
    </xf>
    <xf numFmtId="0" fontId="8" fillId="11" borderId="0" xfId="5" applyFill="1"/>
    <xf numFmtId="0" fontId="21" fillId="11" borderId="0" xfId="5" applyFont="1" applyFill="1"/>
    <xf numFmtId="0" fontId="23" fillId="11" borderId="0" xfId="5" applyFont="1" applyFill="1" applyAlignment="1">
      <alignment vertical="top"/>
    </xf>
    <xf numFmtId="167" fontId="22" fillId="11" borderId="0" xfId="5" applyNumberFormat="1" applyFont="1" applyFill="1" applyAlignment="1">
      <alignment vertical="top"/>
    </xf>
    <xf numFmtId="167" fontId="22" fillId="11" borderId="0" xfId="5" applyNumberFormat="1" applyFont="1" applyFill="1" applyAlignment="1">
      <alignment horizontal="center" vertical="top"/>
    </xf>
    <xf numFmtId="0" fontId="13" fillId="11" borderId="0" xfId="5" applyFont="1" applyFill="1" applyAlignment="1">
      <alignment vertical="top"/>
    </xf>
    <xf numFmtId="0" fontId="13" fillId="11" borderId="0" xfId="5" applyFont="1" applyFill="1"/>
    <xf numFmtId="0" fontId="24" fillId="11" borderId="0" xfId="5" applyFont="1" applyFill="1" applyAlignment="1">
      <alignment horizontal="center"/>
    </xf>
    <xf numFmtId="0" fontId="25" fillId="3" borderId="20" xfId="5" applyFont="1" applyFill="1" applyBorder="1" applyAlignment="1">
      <alignment horizontal="center" vertical="center" wrapText="1"/>
    </xf>
    <xf numFmtId="0" fontId="18" fillId="11" borderId="0" xfId="5" applyFont="1" applyFill="1"/>
    <xf numFmtId="0" fontId="18" fillId="0" borderId="0" xfId="5" applyFont="1"/>
    <xf numFmtId="0" fontId="26" fillId="11" borderId="21" xfId="5" applyFont="1" applyFill="1" applyBorder="1" applyAlignment="1">
      <alignment vertical="center"/>
    </xf>
    <xf numFmtId="0" fontId="26" fillId="11" borderId="0" xfId="5" applyFont="1" applyFill="1" applyAlignment="1">
      <alignment vertical="center"/>
    </xf>
    <xf numFmtId="0" fontId="18" fillId="11" borderId="22" xfId="5" applyFont="1" applyFill="1" applyBorder="1" applyAlignment="1">
      <alignment vertical="center"/>
    </xf>
    <xf numFmtId="3" fontId="29" fillId="14" borderId="23" xfId="6" applyNumberFormat="1" applyFont="1" applyFill="1" applyBorder="1" applyAlignment="1">
      <alignment horizontal="right" vertical="center" wrapText="1"/>
    </xf>
    <xf numFmtId="168" fontId="29" fillId="11" borderId="23" xfId="8" applyNumberFormat="1" applyFont="1" applyFill="1" applyBorder="1" applyAlignment="1">
      <alignment horizontal="center" vertical="center" wrapText="1"/>
    </xf>
    <xf numFmtId="0" fontId="18" fillId="11" borderId="0" xfId="5" applyFont="1" applyFill="1" applyAlignment="1">
      <alignment vertical="center"/>
    </xf>
    <xf numFmtId="3" fontId="18" fillId="11" borderId="23" xfId="9" applyNumberFormat="1" applyFont="1" applyFill="1" applyBorder="1" applyAlignment="1">
      <alignment vertical="center"/>
    </xf>
    <xf numFmtId="168" fontId="18" fillId="11" borderId="23" xfId="8" applyNumberFormat="1" applyFont="1" applyFill="1" applyBorder="1" applyAlignment="1">
      <alignment horizontal="center" vertical="center" wrapText="1"/>
    </xf>
    <xf numFmtId="168" fontId="26" fillId="0" borderId="23" xfId="8" applyNumberFormat="1" applyFont="1" applyBorder="1" applyAlignment="1">
      <alignment horizontal="center" vertical="center" wrapText="1"/>
    </xf>
    <xf numFmtId="0" fontId="26" fillId="0" borderId="0" xfId="5" applyFont="1" applyAlignment="1">
      <alignment vertical="center"/>
    </xf>
    <xf numFmtId="0" fontId="30" fillId="11" borderId="0" xfId="5" applyFont="1" applyFill="1" applyAlignment="1">
      <alignment vertical="center"/>
    </xf>
    <xf numFmtId="0" fontId="30" fillId="0" borderId="0" xfId="5" applyFont="1" applyAlignment="1">
      <alignment vertical="center"/>
    </xf>
    <xf numFmtId="0" fontId="26" fillId="0" borderId="22" xfId="5" applyFont="1" applyBorder="1" applyAlignment="1">
      <alignment vertical="top"/>
    </xf>
    <xf numFmtId="3" fontId="26" fillId="0" borderId="22" xfId="6" applyNumberFormat="1" applyFont="1" applyBorder="1" applyAlignment="1">
      <alignment horizontal="right" wrapText="1"/>
    </xf>
    <xf numFmtId="168" fontId="26" fillId="0" borderId="22" xfId="8" applyNumberFormat="1" applyFont="1" applyBorder="1" applyAlignment="1">
      <alignment horizontal="center" vertical="center" wrapText="1"/>
    </xf>
    <xf numFmtId="0" fontId="26" fillId="11" borderId="0" xfId="5" applyFont="1" applyFill="1"/>
    <xf numFmtId="0" fontId="26" fillId="0" borderId="0" xfId="5" applyFont="1"/>
    <xf numFmtId="3" fontId="26" fillId="0" borderId="23" xfId="6" applyNumberFormat="1" applyFont="1" applyBorder="1" applyAlignment="1">
      <alignment horizontal="right" wrapText="1"/>
    </xf>
    <xf numFmtId="3" fontId="26" fillId="0" borderId="23" xfId="7" applyNumberFormat="1" applyFont="1" applyBorder="1" applyAlignment="1">
      <alignment horizontal="right" wrapText="1"/>
    </xf>
    <xf numFmtId="3" fontId="26" fillId="0" borderId="7" xfId="6" applyNumberFormat="1" applyFont="1" applyBorder="1" applyAlignment="1">
      <alignment horizontal="right" wrapText="1"/>
    </xf>
    <xf numFmtId="0" fontId="8" fillId="11" borderId="0" xfId="5" applyFill="1" applyAlignment="1">
      <alignment vertical="top"/>
    </xf>
    <xf numFmtId="0" fontId="8" fillId="0" borderId="0" xfId="5" applyAlignment="1">
      <alignment vertical="top"/>
    </xf>
    <xf numFmtId="0" fontId="8" fillId="0" borderId="0" xfId="5"/>
    <xf numFmtId="0" fontId="26" fillId="11" borderId="0" xfId="5" applyFont="1" applyFill="1" applyAlignment="1">
      <alignment horizontal="center" vertical="center"/>
    </xf>
    <xf numFmtId="0" fontId="31" fillId="15" borderId="0" xfId="5" applyFont="1" applyFill="1" applyAlignment="1">
      <alignment horizontal="center" vertical="center" wrapText="1"/>
    </xf>
    <xf numFmtId="3" fontId="29" fillId="14" borderId="21" xfId="6" applyNumberFormat="1" applyFont="1" applyFill="1" applyBorder="1" applyAlignment="1">
      <alignment horizontal="right" vertical="center" wrapText="1"/>
    </xf>
    <xf numFmtId="3" fontId="29" fillId="14" borderId="7" xfId="6" applyNumberFormat="1" applyFont="1" applyFill="1" applyBorder="1" applyAlignment="1">
      <alignment horizontal="right" vertical="center" wrapText="1"/>
    </xf>
    <xf numFmtId="3" fontId="26" fillId="0" borderId="23" xfId="9" applyNumberFormat="1" applyFont="1" applyBorder="1" applyAlignment="1">
      <alignment vertical="center"/>
    </xf>
    <xf numFmtId="3" fontId="26" fillId="0" borderId="23" xfId="7" applyNumberFormat="1" applyFont="1" applyBorder="1" applyAlignment="1">
      <alignment horizontal="right" vertical="center" wrapText="1"/>
    </xf>
    <xf numFmtId="3" fontId="26" fillId="11" borderId="23" xfId="7" applyNumberFormat="1" applyFont="1" applyFill="1" applyBorder="1" applyAlignment="1">
      <alignment horizontal="right" vertical="center" wrapText="1"/>
    </xf>
    <xf numFmtId="168" fontId="29" fillId="11" borderId="21" xfId="8" applyNumberFormat="1" applyFont="1" applyFill="1" applyBorder="1" applyAlignment="1">
      <alignment horizontal="center" vertical="center" wrapText="1"/>
    </xf>
    <xf numFmtId="168" fontId="26" fillId="11" borderId="23" xfId="8" applyNumberFormat="1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32" fillId="16" borderId="23" xfId="0" applyFont="1" applyFill="1" applyBorder="1" applyAlignment="1">
      <alignment vertical="center" wrapText="1"/>
    </xf>
    <xf numFmtId="0" fontId="32" fillId="16" borderId="23" xfId="0" applyFont="1" applyFill="1" applyBorder="1" applyAlignment="1">
      <alignment vertical="center"/>
    </xf>
    <xf numFmtId="0" fontId="32" fillId="0" borderId="23" xfId="0" applyFont="1" applyBorder="1" applyAlignment="1">
      <alignment vertical="center"/>
    </xf>
    <xf numFmtId="0" fontId="32" fillId="15" borderId="21" xfId="0" applyFont="1" applyFill="1" applyBorder="1" applyAlignment="1">
      <alignment vertical="center" wrapText="1"/>
    </xf>
    <xf numFmtId="0" fontId="32" fillId="15" borderId="23" xfId="0" applyFont="1" applyFill="1" applyBorder="1" applyAlignment="1">
      <alignment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15" borderId="7" xfId="0" applyFont="1" applyFill="1" applyBorder="1" applyAlignment="1">
      <alignment vertical="center" wrapText="1"/>
    </xf>
    <xf numFmtId="0" fontId="2" fillId="15" borderId="10" xfId="0" applyFont="1" applyFill="1" applyBorder="1" applyAlignment="1">
      <alignment vertical="center" wrapText="1"/>
    </xf>
    <xf numFmtId="0" fontId="5" fillId="0" borderId="0" xfId="0" applyFont="1"/>
    <xf numFmtId="0" fontId="16" fillId="0" borderId="7" xfId="0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horizontal="left" vertical="center"/>
    </xf>
    <xf numFmtId="0" fontId="4" fillId="15" borderId="10" xfId="0" applyFont="1" applyFill="1" applyBorder="1" applyAlignment="1">
      <alignment vertical="center" wrapText="1"/>
    </xf>
    <xf numFmtId="0" fontId="4" fillId="15" borderId="11" xfId="0" applyFont="1" applyFill="1" applyBorder="1" applyAlignment="1">
      <alignment vertical="center" wrapText="1"/>
    </xf>
    <xf numFmtId="164" fontId="15" fillId="15" borderId="6" xfId="0" applyNumberFormat="1" applyFont="1" applyFill="1" applyBorder="1" applyAlignment="1">
      <alignment horizontal="center"/>
    </xf>
    <xf numFmtId="16" fontId="4" fillId="6" borderId="7" xfId="0" applyNumberFormat="1" applyFont="1" applyFill="1" applyBorder="1" applyAlignment="1">
      <alignment horizontal="center" vertical="center"/>
    </xf>
    <xf numFmtId="164" fontId="15" fillId="15" borderId="15" xfId="0" applyNumberFormat="1" applyFont="1" applyFill="1" applyBorder="1" applyAlignment="1">
      <alignment horizontal="center"/>
    </xf>
    <xf numFmtId="0" fontId="2" fillId="12" borderId="7" xfId="0" applyFont="1" applyFill="1" applyBorder="1" applyAlignment="1">
      <alignment vertical="center" wrapText="1"/>
    </xf>
    <xf numFmtId="0" fontId="4" fillId="12" borderId="7" xfId="0" applyFont="1" applyFill="1" applyBorder="1"/>
    <xf numFmtId="0" fontId="4" fillId="15" borderId="0" xfId="0" applyFont="1" applyFill="1"/>
    <xf numFmtId="0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justify" vertical="center" wrapText="1"/>
    </xf>
    <xf numFmtId="0" fontId="5" fillId="10" borderId="7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2" fillId="12" borderId="12" xfId="0" applyFont="1" applyFill="1" applyBorder="1" applyAlignment="1">
      <alignment horizontal="center" vertical="center" wrapText="1"/>
    </xf>
    <xf numFmtId="16" fontId="2" fillId="12" borderId="7" xfId="0" applyNumberFormat="1" applyFont="1" applyFill="1" applyBorder="1" applyAlignment="1" applyProtection="1">
      <alignment horizontal="center" vertical="center"/>
      <protection locked="0"/>
    </xf>
    <xf numFmtId="0" fontId="12" fillId="12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16" fontId="17" fillId="12" borderId="12" xfId="0" applyNumberFormat="1" applyFont="1" applyFill="1" applyBorder="1" applyAlignment="1">
      <alignment horizontal="center" vertical="center"/>
    </xf>
    <xf numFmtId="16" fontId="17" fillId="12" borderId="1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3" borderId="7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3" borderId="9" xfId="0" applyFont="1" applyFill="1" applyBorder="1" applyAlignment="1">
      <alignment horizontal="center" vertical="center" wrapText="1"/>
    </xf>
  </cellXfs>
  <cellStyles count="10">
    <cellStyle name="Moneda 2" xfId="1" xr:uid="{00000000-0005-0000-0000-000000000000}"/>
    <cellStyle name="Moneda 3" xfId="2" xr:uid="{00000000-0005-0000-0000-000001000000}"/>
    <cellStyle name="Normal" xfId="0" builtinId="0"/>
    <cellStyle name="Normal 7" xfId="9" xr:uid="{909FB162-F9F5-4242-8EC8-6E02D2784A56}"/>
    <cellStyle name="Normal_Fondo_1" xfId="7" xr:uid="{6600F8BD-49D3-4E95-AC82-62A390701B61}"/>
    <cellStyle name="Normal_Hoja1" xfId="6" xr:uid="{36B7C5FE-2DD1-4D8E-AF53-FFDCE250C03E}"/>
    <cellStyle name="Normal_Hoja5" xfId="8" xr:uid="{D0DAD4B3-B65F-4D0D-A7E5-B5D5E40B9E9B}"/>
    <cellStyle name="Normal_NOMINAANUAL" xfId="5" xr:uid="{3234C137-B085-483B-9D6B-D412DB9E159E}"/>
    <cellStyle name="Porcentaje" xfId="4" builtinId="5"/>
    <cellStyle name="Porcentaje 2" xfId="3" xr:uid="{00000000-0005-0000-0000-000004000000}"/>
  </cellStyles>
  <dxfs count="9"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esus\Martha%20Pardo\2025\Nomina%202025\COD.%20PAGO\Conversor%20de%20archivos%20en%20excel%20(N&#243;mina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ago"/>
      <sheetName val="Empleado"/>
      <sheetName val="Banco"/>
      <sheetName val="Oficina"/>
      <sheetName val="Proveedor"/>
      <sheetName val="Cuenta"/>
      <sheetName val="R.Empresarial"/>
      <sheetName val="Adquirencia"/>
      <sheetName val="Parametros"/>
      <sheetName val="Pines"/>
      <sheetName val="Facturacion"/>
      <sheetName val="Recaudo"/>
      <sheetName val="Extracto"/>
      <sheetName val="Rechazos"/>
      <sheetName val="MovDetallado"/>
      <sheetName val="Novedades"/>
      <sheetName val="Tapas"/>
      <sheetName val="P.Empresarial"/>
      <sheetName val="Hoja1"/>
    </sheetNames>
    <sheetDataSet>
      <sheetData sheetId="0"/>
      <sheetData sheetId="1"/>
      <sheetData sheetId="2"/>
      <sheetData sheetId="3">
        <row r="13">
          <cell r="A13" t="str">
            <v>APORTES EN LINEA S.A.</v>
          </cell>
        </row>
        <row r="14">
          <cell r="A14" t="str">
            <v>ASOPAGOS</v>
          </cell>
        </row>
        <row r="15">
          <cell r="A15" t="str">
            <v>BANCO AGRARIO DE COLOMBIA</v>
          </cell>
        </row>
        <row r="16">
          <cell r="A16" t="str">
            <v>BANCO AV VILLAS</v>
          </cell>
        </row>
        <row r="17">
          <cell r="A17" t="str">
            <v>BANCO BBVA COLOMBIA</v>
          </cell>
        </row>
        <row r="18">
          <cell r="A18" t="str">
            <v>BANCO CAJA SOCIAL BCSC S.A.</v>
          </cell>
        </row>
        <row r="19">
          <cell r="A19" t="str">
            <v>BANCO CITIBANK</v>
          </cell>
        </row>
        <row r="20">
          <cell r="A20" t="str">
            <v>BANCO COMPARTIR S.A.</v>
          </cell>
        </row>
        <row r="21">
          <cell r="A21" t="str">
            <v>BANCO COOMEVA S.A.</v>
          </cell>
        </row>
        <row r="22">
          <cell r="A22" t="str">
            <v>BANCO COOPERATIVO COOPCENTRAL</v>
          </cell>
        </row>
        <row r="23">
          <cell r="A23" t="str">
            <v>BANCO CREDIFINANCIERA S.A.</v>
          </cell>
        </row>
        <row r="24">
          <cell r="A24" t="str">
            <v>BANCO DAVIVIENDA</v>
          </cell>
        </row>
        <row r="25">
          <cell r="A25" t="str">
            <v>BANCO DE BOGOTA</v>
          </cell>
        </row>
        <row r="26">
          <cell r="A26" t="str">
            <v>BANCO DE COMERCIO EXTERIOR BANCOLDEX</v>
          </cell>
        </row>
        <row r="27">
          <cell r="A27" t="str">
            <v>BANCO DE LA REPUBLICA</v>
          </cell>
        </row>
        <row r="28">
          <cell r="A28" t="str">
            <v>BANCO DE LAS MICROFINANZAS BANCAMIA</v>
          </cell>
        </row>
        <row r="29">
          <cell r="A29" t="str">
            <v>BANCO DE OCCIDENTE</v>
          </cell>
        </row>
        <row r="30">
          <cell r="A30" t="str">
            <v>BANCO FALABELLA S.A.</v>
          </cell>
        </row>
        <row r="31">
          <cell r="A31" t="str">
            <v>BANCO FINANDINA S.A.</v>
          </cell>
        </row>
        <row r="32">
          <cell r="A32" t="str">
            <v>BANCO GNB SUDAMERIS</v>
          </cell>
        </row>
        <row r="33">
          <cell r="A33" t="str">
            <v>BANCO ITAÚ CORPBANCA COLOMBIA S.A.</v>
          </cell>
        </row>
        <row r="34">
          <cell r="A34" t="str">
            <v>BANCO MULTIBANK S.A.</v>
          </cell>
        </row>
        <row r="35">
          <cell r="A35" t="str">
            <v>BANCO MUNDO MUJER S.A.</v>
          </cell>
        </row>
        <row r="36">
          <cell r="A36" t="str">
            <v>BANCO PICHINCHA S.A.</v>
          </cell>
        </row>
        <row r="37">
          <cell r="A37" t="str">
            <v>BANCO POPULAR</v>
          </cell>
        </row>
        <row r="38">
          <cell r="A38" t="str">
            <v>BANCO PROCREDIT COLOMBIA</v>
          </cell>
        </row>
        <row r="39">
          <cell r="A39" t="str">
            <v>BANCO SANTANDER DE NEGOCIOS COLOMBIA S.A.</v>
          </cell>
        </row>
        <row r="40">
          <cell r="A40" t="str">
            <v>BANCO SERFINANZA S.A.</v>
          </cell>
        </row>
        <row r="41">
          <cell r="A41" t="str">
            <v>BANCO W S.A.</v>
          </cell>
        </row>
        <row r="42">
          <cell r="A42" t="str">
            <v>BANCOLOMBIA</v>
          </cell>
        </row>
        <row r="43">
          <cell r="A43" t="str">
            <v>BNP PARIBAS COLOMBIA</v>
          </cell>
        </row>
        <row r="44">
          <cell r="A44" t="str">
            <v>COLTEFINANCIERA S.A.</v>
          </cell>
        </row>
        <row r="45">
          <cell r="A45" t="str">
            <v>COMPENSAR</v>
          </cell>
        </row>
        <row r="46">
          <cell r="A46" t="str">
            <v>CONFIAR</v>
          </cell>
        </row>
        <row r="47">
          <cell r="A47" t="str">
            <v>COOPERATIVA FINANCIERA DE ANTIOQUIA</v>
          </cell>
        </row>
        <row r="48">
          <cell r="A48" t="str">
            <v>COTRAFA COOPERATIVA FINANCIERA</v>
          </cell>
        </row>
        <row r="49">
          <cell r="A49" t="str">
            <v>DAVIPLATA</v>
          </cell>
        </row>
        <row r="50">
          <cell r="A50" t="str">
            <v>DECEVAL S.A.</v>
          </cell>
        </row>
        <row r="51">
          <cell r="A51" t="str">
            <v xml:space="preserve">DGCPTN* </v>
          </cell>
        </row>
        <row r="52">
          <cell r="A52" t="str">
            <v>DGCPTN* - SISTEMA GENERAL DE REGALIAS</v>
          </cell>
        </row>
        <row r="53">
          <cell r="A53" t="str">
            <v>ENLACE OPERATIVO S.A.</v>
          </cell>
        </row>
        <row r="54">
          <cell r="A54" t="str">
            <v>FEDECAJAS</v>
          </cell>
        </row>
        <row r="55">
          <cell r="A55" t="str">
            <v>FIDUCIARIA SKANDIA</v>
          </cell>
        </row>
        <row r="56">
          <cell r="A56" t="str">
            <v>FINANCIERA JURISCOOP</v>
          </cell>
        </row>
        <row r="57">
          <cell r="A57" t="str">
            <v>GIROS Y FINANZAS S.A.</v>
          </cell>
        </row>
        <row r="58">
          <cell r="A58" t="str">
            <v>ITAU HELM BANK</v>
          </cell>
        </row>
        <row r="59">
          <cell r="A59" t="str">
            <v>JP MORGAN CORPORACION FINANCIERA</v>
          </cell>
        </row>
        <row r="60">
          <cell r="A60" t="str">
            <v>NEQUI BANCOLOMBIA</v>
          </cell>
        </row>
        <row r="61">
          <cell r="A61" t="str">
            <v>RAPPIPAY</v>
          </cell>
        </row>
        <row r="62">
          <cell r="A62" t="str">
            <v>SCOTIABANK COLPATRIA S.A.</v>
          </cell>
        </row>
        <row r="63">
          <cell r="A63" t="str">
            <v>SERVICIO OPERATIVO DE INFORMACION S.O.I</v>
          </cell>
        </row>
        <row r="64">
          <cell r="A64" t="str">
            <v>SIMPLE S.A.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I1" t="str">
            <v>AHORROS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3760-C799-4C21-AF24-FD6B7D4BF9E3}">
  <dimension ref="A1:BS87"/>
  <sheetViews>
    <sheetView showGridLines="0" tabSelected="1" zoomScale="226" zoomScaleNormal="226" workbookViewId="0">
      <pane xSplit="3" ySplit="5" topLeftCell="BG55" activePane="bottomRight" state="frozen"/>
      <selection pane="topRight" activeCell="D1" sqref="D1"/>
      <selection pane="bottomLeft" activeCell="A6" sqref="A6"/>
      <selection pane="bottomRight" activeCell="E56" sqref="E56:BK58"/>
    </sheetView>
  </sheetViews>
  <sheetFormatPr baseColWidth="10" defaultRowHeight="8.25" outlineLevelCol="1" x14ac:dyDescent="0.15"/>
  <cols>
    <col min="1" max="1" width="6" style="11" customWidth="1"/>
    <col min="2" max="2" width="58" style="13" customWidth="1"/>
    <col min="3" max="3" width="2" style="13" hidden="1" customWidth="1"/>
    <col min="4" max="4" width="16.85546875" style="13" customWidth="1"/>
    <col min="5" max="9" width="2.42578125" style="13" customWidth="1" outlineLevel="1"/>
    <col min="10" max="10" width="4" style="13" bestFit="1" customWidth="1" outlineLevel="1"/>
    <col min="11" max="44" width="2.42578125" style="13" customWidth="1" outlineLevel="1"/>
    <col min="45" max="49" width="2.7109375" style="56" customWidth="1"/>
    <col min="50" max="62" width="2.42578125" style="13" customWidth="1"/>
    <col min="63" max="63" width="3" style="13" customWidth="1"/>
    <col min="64" max="64" width="2.42578125" style="13" customWidth="1"/>
    <col min="65" max="65" width="12.85546875" style="57" customWidth="1"/>
    <col min="66" max="66" width="6" style="57" bestFit="1" customWidth="1"/>
    <col min="67" max="67" width="10" style="58" customWidth="1"/>
    <col min="68" max="68" width="10.140625" style="58" customWidth="1"/>
    <col min="69" max="70" width="8.28515625" style="13" bestFit="1" customWidth="1"/>
    <col min="71" max="71" width="8" style="13" bestFit="1" customWidth="1"/>
    <col min="72" max="257" width="11.42578125" style="13"/>
    <col min="258" max="258" width="6" style="13" customWidth="1"/>
    <col min="259" max="259" width="48.5703125" style="13" customWidth="1"/>
    <col min="260" max="260" width="11.7109375" style="13" customWidth="1"/>
    <col min="261" max="300" width="2.42578125" style="13" customWidth="1"/>
    <col min="301" max="305" width="2.7109375" style="13" customWidth="1"/>
    <col min="306" max="318" width="2.42578125" style="13" customWidth="1"/>
    <col min="319" max="319" width="3" style="13" customWidth="1"/>
    <col min="320" max="320" width="2.42578125" style="13" customWidth="1"/>
    <col min="321" max="321" width="7.85546875" style="13" customWidth="1"/>
    <col min="322" max="322" width="4.85546875" style="13" customWidth="1"/>
    <col min="323" max="323" width="8.85546875" style="13" customWidth="1"/>
    <col min="324" max="324" width="6.140625" style="13" customWidth="1"/>
    <col min="325" max="325" width="5.85546875" style="13" customWidth="1"/>
    <col min="326" max="326" width="6.5703125" style="13" customWidth="1"/>
    <col min="327" max="327" width="5.5703125" style="13" customWidth="1"/>
    <col min="328" max="513" width="11.42578125" style="13"/>
    <col min="514" max="514" width="6" style="13" customWidth="1"/>
    <col min="515" max="515" width="48.5703125" style="13" customWidth="1"/>
    <col min="516" max="516" width="11.7109375" style="13" customWidth="1"/>
    <col min="517" max="556" width="2.42578125" style="13" customWidth="1"/>
    <col min="557" max="561" width="2.7109375" style="13" customWidth="1"/>
    <col min="562" max="574" width="2.42578125" style="13" customWidth="1"/>
    <col min="575" max="575" width="3" style="13" customWidth="1"/>
    <col min="576" max="576" width="2.42578125" style="13" customWidth="1"/>
    <col min="577" max="577" width="7.85546875" style="13" customWidth="1"/>
    <col min="578" max="578" width="4.85546875" style="13" customWidth="1"/>
    <col min="579" max="579" width="8.85546875" style="13" customWidth="1"/>
    <col min="580" max="580" width="6.140625" style="13" customWidth="1"/>
    <col min="581" max="581" width="5.85546875" style="13" customWidth="1"/>
    <col min="582" max="582" width="6.5703125" style="13" customWidth="1"/>
    <col min="583" max="583" width="5.5703125" style="13" customWidth="1"/>
    <col min="584" max="769" width="11.42578125" style="13"/>
    <col min="770" max="770" width="6" style="13" customWidth="1"/>
    <col min="771" max="771" width="48.5703125" style="13" customWidth="1"/>
    <col min="772" max="772" width="11.7109375" style="13" customWidth="1"/>
    <col min="773" max="812" width="2.42578125" style="13" customWidth="1"/>
    <col min="813" max="817" width="2.7109375" style="13" customWidth="1"/>
    <col min="818" max="830" width="2.42578125" style="13" customWidth="1"/>
    <col min="831" max="831" width="3" style="13" customWidth="1"/>
    <col min="832" max="832" width="2.42578125" style="13" customWidth="1"/>
    <col min="833" max="833" width="7.85546875" style="13" customWidth="1"/>
    <col min="834" max="834" width="4.85546875" style="13" customWidth="1"/>
    <col min="835" max="835" width="8.85546875" style="13" customWidth="1"/>
    <col min="836" max="836" width="6.140625" style="13" customWidth="1"/>
    <col min="837" max="837" width="5.85546875" style="13" customWidth="1"/>
    <col min="838" max="838" width="6.5703125" style="13" customWidth="1"/>
    <col min="839" max="839" width="5.5703125" style="13" customWidth="1"/>
    <col min="840" max="1025" width="11.42578125" style="13"/>
    <col min="1026" max="1026" width="6" style="13" customWidth="1"/>
    <col min="1027" max="1027" width="48.5703125" style="13" customWidth="1"/>
    <col min="1028" max="1028" width="11.7109375" style="13" customWidth="1"/>
    <col min="1029" max="1068" width="2.42578125" style="13" customWidth="1"/>
    <col min="1069" max="1073" width="2.7109375" style="13" customWidth="1"/>
    <col min="1074" max="1086" width="2.42578125" style="13" customWidth="1"/>
    <col min="1087" max="1087" width="3" style="13" customWidth="1"/>
    <col min="1088" max="1088" width="2.42578125" style="13" customWidth="1"/>
    <col min="1089" max="1089" width="7.85546875" style="13" customWidth="1"/>
    <col min="1090" max="1090" width="4.85546875" style="13" customWidth="1"/>
    <col min="1091" max="1091" width="8.85546875" style="13" customWidth="1"/>
    <col min="1092" max="1092" width="6.140625" style="13" customWidth="1"/>
    <col min="1093" max="1093" width="5.85546875" style="13" customWidth="1"/>
    <col min="1094" max="1094" width="6.5703125" style="13" customWidth="1"/>
    <col min="1095" max="1095" width="5.5703125" style="13" customWidth="1"/>
    <col min="1096" max="1281" width="11.42578125" style="13"/>
    <col min="1282" max="1282" width="6" style="13" customWidth="1"/>
    <col min="1283" max="1283" width="48.5703125" style="13" customWidth="1"/>
    <col min="1284" max="1284" width="11.7109375" style="13" customWidth="1"/>
    <col min="1285" max="1324" width="2.42578125" style="13" customWidth="1"/>
    <col min="1325" max="1329" width="2.7109375" style="13" customWidth="1"/>
    <col min="1330" max="1342" width="2.42578125" style="13" customWidth="1"/>
    <col min="1343" max="1343" width="3" style="13" customWidth="1"/>
    <col min="1344" max="1344" width="2.42578125" style="13" customWidth="1"/>
    <col min="1345" max="1345" width="7.85546875" style="13" customWidth="1"/>
    <col min="1346" max="1346" width="4.85546875" style="13" customWidth="1"/>
    <col min="1347" max="1347" width="8.85546875" style="13" customWidth="1"/>
    <col min="1348" max="1348" width="6.140625" style="13" customWidth="1"/>
    <col min="1349" max="1349" width="5.85546875" style="13" customWidth="1"/>
    <col min="1350" max="1350" width="6.5703125" style="13" customWidth="1"/>
    <col min="1351" max="1351" width="5.5703125" style="13" customWidth="1"/>
    <col min="1352" max="1537" width="11.42578125" style="13"/>
    <col min="1538" max="1538" width="6" style="13" customWidth="1"/>
    <col min="1539" max="1539" width="48.5703125" style="13" customWidth="1"/>
    <col min="1540" max="1540" width="11.7109375" style="13" customWidth="1"/>
    <col min="1541" max="1580" width="2.42578125" style="13" customWidth="1"/>
    <col min="1581" max="1585" width="2.7109375" style="13" customWidth="1"/>
    <col min="1586" max="1598" width="2.42578125" style="13" customWidth="1"/>
    <col min="1599" max="1599" width="3" style="13" customWidth="1"/>
    <col min="1600" max="1600" width="2.42578125" style="13" customWidth="1"/>
    <col min="1601" max="1601" width="7.85546875" style="13" customWidth="1"/>
    <col min="1602" max="1602" width="4.85546875" style="13" customWidth="1"/>
    <col min="1603" max="1603" width="8.85546875" style="13" customWidth="1"/>
    <col min="1604" max="1604" width="6.140625" style="13" customWidth="1"/>
    <col min="1605" max="1605" width="5.85546875" style="13" customWidth="1"/>
    <col min="1606" max="1606" width="6.5703125" style="13" customWidth="1"/>
    <col min="1607" max="1607" width="5.5703125" style="13" customWidth="1"/>
    <col min="1608" max="1793" width="11.42578125" style="13"/>
    <col min="1794" max="1794" width="6" style="13" customWidth="1"/>
    <col min="1795" max="1795" width="48.5703125" style="13" customWidth="1"/>
    <col min="1796" max="1796" width="11.7109375" style="13" customWidth="1"/>
    <col min="1797" max="1836" width="2.42578125" style="13" customWidth="1"/>
    <col min="1837" max="1841" width="2.7109375" style="13" customWidth="1"/>
    <col min="1842" max="1854" width="2.42578125" style="13" customWidth="1"/>
    <col min="1855" max="1855" width="3" style="13" customWidth="1"/>
    <col min="1856" max="1856" width="2.42578125" style="13" customWidth="1"/>
    <col min="1857" max="1857" width="7.85546875" style="13" customWidth="1"/>
    <col min="1858" max="1858" width="4.85546875" style="13" customWidth="1"/>
    <col min="1859" max="1859" width="8.85546875" style="13" customWidth="1"/>
    <col min="1860" max="1860" width="6.140625" style="13" customWidth="1"/>
    <col min="1861" max="1861" width="5.85546875" style="13" customWidth="1"/>
    <col min="1862" max="1862" width="6.5703125" style="13" customWidth="1"/>
    <col min="1863" max="1863" width="5.5703125" style="13" customWidth="1"/>
    <col min="1864" max="2049" width="11.42578125" style="13"/>
    <col min="2050" max="2050" width="6" style="13" customWidth="1"/>
    <col min="2051" max="2051" width="48.5703125" style="13" customWidth="1"/>
    <col min="2052" max="2052" width="11.7109375" style="13" customWidth="1"/>
    <col min="2053" max="2092" width="2.42578125" style="13" customWidth="1"/>
    <col min="2093" max="2097" width="2.7109375" style="13" customWidth="1"/>
    <col min="2098" max="2110" width="2.42578125" style="13" customWidth="1"/>
    <col min="2111" max="2111" width="3" style="13" customWidth="1"/>
    <col min="2112" max="2112" width="2.42578125" style="13" customWidth="1"/>
    <col min="2113" max="2113" width="7.85546875" style="13" customWidth="1"/>
    <col min="2114" max="2114" width="4.85546875" style="13" customWidth="1"/>
    <col min="2115" max="2115" width="8.85546875" style="13" customWidth="1"/>
    <col min="2116" max="2116" width="6.140625" style="13" customWidth="1"/>
    <col min="2117" max="2117" width="5.85546875" style="13" customWidth="1"/>
    <col min="2118" max="2118" width="6.5703125" style="13" customWidth="1"/>
    <col min="2119" max="2119" width="5.5703125" style="13" customWidth="1"/>
    <col min="2120" max="2305" width="11.42578125" style="13"/>
    <col min="2306" max="2306" width="6" style="13" customWidth="1"/>
    <col min="2307" max="2307" width="48.5703125" style="13" customWidth="1"/>
    <col min="2308" max="2308" width="11.7109375" style="13" customWidth="1"/>
    <col min="2309" max="2348" width="2.42578125" style="13" customWidth="1"/>
    <col min="2349" max="2353" width="2.7109375" style="13" customWidth="1"/>
    <col min="2354" max="2366" width="2.42578125" style="13" customWidth="1"/>
    <col min="2367" max="2367" width="3" style="13" customWidth="1"/>
    <col min="2368" max="2368" width="2.42578125" style="13" customWidth="1"/>
    <col min="2369" max="2369" width="7.85546875" style="13" customWidth="1"/>
    <col min="2370" max="2370" width="4.85546875" style="13" customWidth="1"/>
    <col min="2371" max="2371" width="8.85546875" style="13" customWidth="1"/>
    <col min="2372" max="2372" width="6.140625" style="13" customWidth="1"/>
    <col min="2373" max="2373" width="5.85546875" style="13" customWidth="1"/>
    <col min="2374" max="2374" width="6.5703125" style="13" customWidth="1"/>
    <col min="2375" max="2375" width="5.5703125" style="13" customWidth="1"/>
    <col min="2376" max="2561" width="11.42578125" style="13"/>
    <col min="2562" max="2562" width="6" style="13" customWidth="1"/>
    <col min="2563" max="2563" width="48.5703125" style="13" customWidth="1"/>
    <col min="2564" max="2564" width="11.7109375" style="13" customWidth="1"/>
    <col min="2565" max="2604" width="2.42578125" style="13" customWidth="1"/>
    <col min="2605" max="2609" width="2.7109375" style="13" customWidth="1"/>
    <col min="2610" max="2622" width="2.42578125" style="13" customWidth="1"/>
    <col min="2623" max="2623" width="3" style="13" customWidth="1"/>
    <col min="2624" max="2624" width="2.42578125" style="13" customWidth="1"/>
    <col min="2625" max="2625" width="7.85546875" style="13" customWidth="1"/>
    <col min="2626" max="2626" width="4.85546875" style="13" customWidth="1"/>
    <col min="2627" max="2627" width="8.85546875" style="13" customWidth="1"/>
    <col min="2628" max="2628" width="6.140625" style="13" customWidth="1"/>
    <col min="2629" max="2629" width="5.85546875" style="13" customWidth="1"/>
    <col min="2630" max="2630" width="6.5703125" style="13" customWidth="1"/>
    <col min="2631" max="2631" width="5.5703125" style="13" customWidth="1"/>
    <col min="2632" max="2817" width="11.42578125" style="13"/>
    <col min="2818" max="2818" width="6" style="13" customWidth="1"/>
    <col min="2819" max="2819" width="48.5703125" style="13" customWidth="1"/>
    <col min="2820" max="2820" width="11.7109375" style="13" customWidth="1"/>
    <col min="2821" max="2860" width="2.42578125" style="13" customWidth="1"/>
    <col min="2861" max="2865" width="2.7109375" style="13" customWidth="1"/>
    <col min="2866" max="2878" width="2.42578125" style="13" customWidth="1"/>
    <col min="2879" max="2879" width="3" style="13" customWidth="1"/>
    <col min="2880" max="2880" width="2.42578125" style="13" customWidth="1"/>
    <col min="2881" max="2881" width="7.85546875" style="13" customWidth="1"/>
    <col min="2882" max="2882" width="4.85546875" style="13" customWidth="1"/>
    <col min="2883" max="2883" width="8.85546875" style="13" customWidth="1"/>
    <col min="2884" max="2884" width="6.140625" style="13" customWidth="1"/>
    <col min="2885" max="2885" width="5.85546875" style="13" customWidth="1"/>
    <col min="2886" max="2886" width="6.5703125" style="13" customWidth="1"/>
    <col min="2887" max="2887" width="5.5703125" style="13" customWidth="1"/>
    <col min="2888" max="3073" width="11.42578125" style="13"/>
    <col min="3074" max="3074" width="6" style="13" customWidth="1"/>
    <col min="3075" max="3075" width="48.5703125" style="13" customWidth="1"/>
    <col min="3076" max="3076" width="11.7109375" style="13" customWidth="1"/>
    <col min="3077" max="3116" width="2.42578125" style="13" customWidth="1"/>
    <col min="3117" max="3121" width="2.7109375" style="13" customWidth="1"/>
    <col min="3122" max="3134" width="2.42578125" style="13" customWidth="1"/>
    <col min="3135" max="3135" width="3" style="13" customWidth="1"/>
    <col min="3136" max="3136" width="2.42578125" style="13" customWidth="1"/>
    <col min="3137" max="3137" width="7.85546875" style="13" customWidth="1"/>
    <col min="3138" max="3138" width="4.85546875" style="13" customWidth="1"/>
    <col min="3139" max="3139" width="8.85546875" style="13" customWidth="1"/>
    <col min="3140" max="3140" width="6.140625" style="13" customWidth="1"/>
    <col min="3141" max="3141" width="5.85546875" style="13" customWidth="1"/>
    <col min="3142" max="3142" width="6.5703125" style="13" customWidth="1"/>
    <col min="3143" max="3143" width="5.5703125" style="13" customWidth="1"/>
    <col min="3144" max="3329" width="11.42578125" style="13"/>
    <col min="3330" max="3330" width="6" style="13" customWidth="1"/>
    <col min="3331" max="3331" width="48.5703125" style="13" customWidth="1"/>
    <col min="3332" max="3332" width="11.7109375" style="13" customWidth="1"/>
    <col min="3333" max="3372" width="2.42578125" style="13" customWidth="1"/>
    <col min="3373" max="3377" width="2.7109375" style="13" customWidth="1"/>
    <col min="3378" max="3390" width="2.42578125" style="13" customWidth="1"/>
    <col min="3391" max="3391" width="3" style="13" customWidth="1"/>
    <col min="3392" max="3392" width="2.42578125" style="13" customWidth="1"/>
    <col min="3393" max="3393" width="7.85546875" style="13" customWidth="1"/>
    <col min="3394" max="3394" width="4.85546875" style="13" customWidth="1"/>
    <col min="3395" max="3395" width="8.85546875" style="13" customWidth="1"/>
    <col min="3396" max="3396" width="6.140625" style="13" customWidth="1"/>
    <col min="3397" max="3397" width="5.85546875" style="13" customWidth="1"/>
    <col min="3398" max="3398" width="6.5703125" style="13" customWidth="1"/>
    <col min="3399" max="3399" width="5.5703125" style="13" customWidth="1"/>
    <col min="3400" max="3585" width="11.42578125" style="13"/>
    <col min="3586" max="3586" width="6" style="13" customWidth="1"/>
    <col min="3587" max="3587" width="48.5703125" style="13" customWidth="1"/>
    <col min="3588" max="3588" width="11.7109375" style="13" customWidth="1"/>
    <col min="3589" max="3628" width="2.42578125" style="13" customWidth="1"/>
    <col min="3629" max="3633" width="2.7109375" style="13" customWidth="1"/>
    <col min="3634" max="3646" width="2.42578125" style="13" customWidth="1"/>
    <col min="3647" max="3647" width="3" style="13" customWidth="1"/>
    <col min="3648" max="3648" width="2.42578125" style="13" customWidth="1"/>
    <col min="3649" max="3649" width="7.85546875" style="13" customWidth="1"/>
    <col min="3650" max="3650" width="4.85546875" style="13" customWidth="1"/>
    <col min="3651" max="3651" width="8.85546875" style="13" customWidth="1"/>
    <col min="3652" max="3652" width="6.140625" style="13" customWidth="1"/>
    <col min="3653" max="3653" width="5.85546875" style="13" customWidth="1"/>
    <col min="3654" max="3654" width="6.5703125" style="13" customWidth="1"/>
    <col min="3655" max="3655" width="5.5703125" style="13" customWidth="1"/>
    <col min="3656" max="3841" width="11.42578125" style="13"/>
    <col min="3842" max="3842" width="6" style="13" customWidth="1"/>
    <col min="3843" max="3843" width="48.5703125" style="13" customWidth="1"/>
    <col min="3844" max="3844" width="11.7109375" style="13" customWidth="1"/>
    <col min="3845" max="3884" width="2.42578125" style="13" customWidth="1"/>
    <col min="3885" max="3889" width="2.7109375" style="13" customWidth="1"/>
    <col min="3890" max="3902" width="2.42578125" style="13" customWidth="1"/>
    <col min="3903" max="3903" width="3" style="13" customWidth="1"/>
    <col min="3904" max="3904" width="2.42578125" style="13" customWidth="1"/>
    <col min="3905" max="3905" width="7.85546875" style="13" customWidth="1"/>
    <col min="3906" max="3906" width="4.85546875" style="13" customWidth="1"/>
    <col min="3907" max="3907" width="8.85546875" style="13" customWidth="1"/>
    <col min="3908" max="3908" width="6.140625" style="13" customWidth="1"/>
    <col min="3909" max="3909" width="5.85546875" style="13" customWidth="1"/>
    <col min="3910" max="3910" width="6.5703125" style="13" customWidth="1"/>
    <col min="3911" max="3911" width="5.5703125" style="13" customWidth="1"/>
    <col min="3912" max="4097" width="11.42578125" style="13"/>
    <col min="4098" max="4098" width="6" style="13" customWidth="1"/>
    <col min="4099" max="4099" width="48.5703125" style="13" customWidth="1"/>
    <col min="4100" max="4100" width="11.7109375" style="13" customWidth="1"/>
    <col min="4101" max="4140" width="2.42578125" style="13" customWidth="1"/>
    <col min="4141" max="4145" width="2.7109375" style="13" customWidth="1"/>
    <col min="4146" max="4158" width="2.42578125" style="13" customWidth="1"/>
    <col min="4159" max="4159" width="3" style="13" customWidth="1"/>
    <col min="4160" max="4160" width="2.42578125" style="13" customWidth="1"/>
    <col min="4161" max="4161" width="7.85546875" style="13" customWidth="1"/>
    <col min="4162" max="4162" width="4.85546875" style="13" customWidth="1"/>
    <col min="4163" max="4163" width="8.85546875" style="13" customWidth="1"/>
    <col min="4164" max="4164" width="6.140625" style="13" customWidth="1"/>
    <col min="4165" max="4165" width="5.85546875" style="13" customWidth="1"/>
    <col min="4166" max="4166" width="6.5703125" style="13" customWidth="1"/>
    <col min="4167" max="4167" width="5.5703125" style="13" customWidth="1"/>
    <col min="4168" max="4353" width="11.42578125" style="13"/>
    <col min="4354" max="4354" width="6" style="13" customWidth="1"/>
    <col min="4355" max="4355" width="48.5703125" style="13" customWidth="1"/>
    <col min="4356" max="4356" width="11.7109375" style="13" customWidth="1"/>
    <col min="4357" max="4396" width="2.42578125" style="13" customWidth="1"/>
    <col min="4397" max="4401" width="2.7109375" style="13" customWidth="1"/>
    <col min="4402" max="4414" width="2.42578125" style="13" customWidth="1"/>
    <col min="4415" max="4415" width="3" style="13" customWidth="1"/>
    <col min="4416" max="4416" width="2.42578125" style="13" customWidth="1"/>
    <col min="4417" max="4417" width="7.85546875" style="13" customWidth="1"/>
    <col min="4418" max="4418" width="4.85546875" style="13" customWidth="1"/>
    <col min="4419" max="4419" width="8.85546875" style="13" customWidth="1"/>
    <col min="4420" max="4420" width="6.140625" style="13" customWidth="1"/>
    <col min="4421" max="4421" width="5.85546875" style="13" customWidth="1"/>
    <col min="4422" max="4422" width="6.5703125" style="13" customWidth="1"/>
    <col min="4423" max="4423" width="5.5703125" style="13" customWidth="1"/>
    <col min="4424" max="4609" width="11.42578125" style="13"/>
    <col min="4610" max="4610" width="6" style="13" customWidth="1"/>
    <col min="4611" max="4611" width="48.5703125" style="13" customWidth="1"/>
    <col min="4612" max="4612" width="11.7109375" style="13" customWidth="1"/>
    <col min="4613" max="4652" width="2.42578125" style="13" customWidth="1"/>
    <col min="4653" max="4657" width="2.7109375" style="13" customWidth="1"/>
    <col min="4658" max="4670" width="2.42578125" style="13" customWidth="1"/>
    <col min="4671" max="4671" width="3" style="13" customWidth="1"/>
    <col min="4672" max="4672" width="2.42578125" style="13" customWidth="1"/>
    <col min="4673" max="4673" width="7.85546875" style="13" customWidth="1"/>
    <col min="4674" max="4674" width="4.85546875" style="13" customWidth="1"/>
    <col min="4675" max="4675" width="8.85546875" style="13" customWidth="1"/>
    <col min="4676" max="4676" width="6.140625" style="13" customWidth="1"/>
    <col min="4677" max="4677" width="5.85546875" style="13" customWidth="1"/>
    <col min="4678" max="4678" width="6.5703125" style="13" customWidth="1"/>
    <col min="4679" max="4679" width="5.5703125" style="13" customWidth="1"/>
    <col min="4680" max="4865" width="11.42578125" style="13"/>
    <col min="4866" max="4866" width="6" style="13" customWidth="1"/>
    <col min="4867" max="4867" width="48.5703125" style="13" customWidth="1"/>
    <col min="4868" max="4868" width="11.7109375" style="13" customWidth="1"/>
    <col min="4869" max="4908" width="2.42578125" style="13" customWidth="1"/>
    <col min="4909" max="4913" width="2.7109375" style="13" customWidth="1"/>
    <col min="4914" max="4926" width="2.42578125" style="13" customWidth="1"/>
    <col min="4927" max="4927" width="3" style="13" customWidth="1"/>
    <col min="4928" max="4928" width="2.42578125" style="13" customWidth="1"/>
    <col min="4929" max="4929" width="7.85546875" style="13" customWidth="1"/>
    <col min="4930" max="4930" width="4.85546875" style="13" customWidth="1"/>
    <col min="4931" max="4931" width="8.85546875" style="13" customWidth="1"/>
    <col min="4932" max="4932" width="6.140625" style="13" customWidth="1"/>
    <col min="4933" max="4933" width="5.85546875" style="13" customWidth="1"/>
    <col min="4934" max="4934" width="6.5703125" style="13" customWidth="1"/>
    <col min="4935" max="4935" width="5.5703125" style="13" customWidth="1"/>
    <col min="4936" max="5121" width="11.42578125" style="13"/>
    <col min="5122" max="5122" width="6" style="13" customWidth="1"/>
    <col min="5123" max="5123" width="48.5703125" style="13" customWidth="1"/>
    <col min="5124" max="5124" width="11.7109375" style="13" customWidth="1"/>
    <col min="5125" max="5164" width="2.42578125" style="13" customWidth="1"/>
    <col min="5165" max="5169" width="2.7109375" style="13" customWidth="1"/>
    <col min="5170" max="5182" width="2.42578125" style="13" customWidth="1"/>
    <col min="5183" max="5183" width="3" style="13" customWidth="1"/>
    <col min="5184" max="5184" width="2.42578125" style="13" customWidth="1"/>
    <col min="5185" max="5185" width="7.85546875" style="13" customWidth="1"/>
    <col min="5186" max="5186" width="4.85546875" style="13" customWidth="1"/>
    <col min="5187" max="5187" width="8.85546875" style="13" customWidth="1"/>
    <col min="5188" max="5188" width="6.140625" style="13" customWidth="1"/>
    <col min="5189" max="5189" width="5.85546875" style="13" customWidth="1"/>
    <col min="5190" max="5190" width="6.5703125" style="13" customWidth="1"/>
    <col min="5191" max="5191" width="5.5703125" style="13" customWidth="1"/>
    <col min="5192" max="5377" width="11.42578125" style="13"/>
    <col min="5378" max="5378" width="6" style="13" customWidth="1"/>
    <col min="5379" max="5379" width="48.5703125" style="13" customWidth="1"/>
    <col min="5380" max="5380" width="11.7109375" style="13" customWidth="1"/>
    <col min="5381" max="5420" width="2.42578125" style="13" customWidth="1"/>
    <col min="5421" max="5425" width="2.7109375" style="13" customWidth="1"/>
    <col min="5426" max="5438" width="2.42578125" style="13" customWidth="1"/>
    <col min="5439" max="5439" width="3" style="13" customWidth="1"/>
    <col min="5440" max="5440" width="2.42578125" style="13" customWidth="1"/>
    <col min="5441" max="5441" width="7.85546875" style="13" customWidth="1"/>
    <col min="5442" max="5442" width="4.85546875" style="13" customWidth="1"/>
    <col min="5443" max="5443" width="8.85546875" style="13" customWidth="1"/>
    <col min="5444" max="5444" width="6.140625" style="13" customWidth="1"/>
    <col min="5445" max="5445" width="5.85546875" style="13" customWidth="1"/>
    <col min="5446" max="5446" width="6.5703125" style="13" customWidth="1"/>
    <col min="5447" max="5447" width="5.5703125" style="13" customWidth="1"/>
    <col min="5448" max="5633" width="11.42578125" style="13"/>
    <col min="5634" max="5634" width="6" style="13" customWidth="1"/>
    <col min="5635" max="5635" width="48.5703125" style="13" customWidth="1"/>
    <col min="5636" max="5636" width="11.7109375" style="13" customWidth="1"/>
    <col min="5637" max="5676" width="2.42578125" style="13" customWidth="1"/>
    <col min="5677" max="5681" width="2.7109375" style="13" customWidth="1"/>
    <col min="5682" max="5694" width="2.42578125" style="13" customWidth="1"/>
    <col min="5695" max="5695" width="3" style="13" customWidth="1"/>
    <col min="5696" max="5696" width="2.42578125" style="13" customWidth="1"/>
    <col min="5697" max="5697" width="7.85546875" style="13" customWidth="1"/>
    <col min="5698" max="5698" width="4.85546875" style="13" customWidth="1"/>
    <col min="5699" max="5699" width="8.85546875" style="13" customWidth="1"/>
    <col min="5700" max="5700" width="6.140625" style="13" customWidth="1"/>
    <col min="5701" max="5701" width="5.85546875" style="13" customWidth="1"/>
    <col min="5702" max="5702" width="6.5703125" style="13" customWidth="1"/>
    <col min="5703" max="5703" width="5.5703125" style="13" customWidth="1"/>
    <col min="5704" max="5889" width="11.42578125" style="13"/>
    <col min="5890" max="5890" width="6" style="13" customWidth="1"/>
    <col min="5891" max="5891" width="48.5703125" style="13" customWidth="1"/>
    <col min="5892" max="5892" width="11.7109375" style="13" customWidth="1"/>
    <col min="5893" max="5932" width="2.42578125" style="13" customWidth="1"/>
    <col min="5933" max="5937" width="2.7109375" style="13" customWidth="1"/>
    <col min="5938" max="5950" width="2.42578125" style="13" customWidth="1"/>
    <col min="5951" max="5951" width="3" style="13" customWidth="1"/>
    <col min="5952" max="5952" width="2.42578125" style="13" customWidth="1"/>
    <col min="5953" max="5953" width="7.85546875" style="13" customWidth="1"/>
    <col min="5954" max="5954" width="4.85546875" style="13" customWidth="1"/>
    <col min="5955" max="5955" width="8.85546875" style="13" customWidth="1"/>
    <col min="5956" max="5956" width="6.140625" style="13" customWidth="1"/>
    <col min="5957" max="5957" width="5.85546875" style="13" customWidth="1"/>
    <col min="5958" max="5958" width="6.5703125" style="13" customWidth="1"/>
    <col min="5959" max="5959" width="5.5703125" style="13" customWidth="1"/>
    <col min="5960" max="6145" width="11.42578125" style="13"/>
    <col min="6146" max="6146" width="6" style="13" customWidth="1"/>
    <col min="6147" max="6147" width="48.5703125" style="13" customWidth="1"/>
    <col min="6148" max="6148" width="11.7109375" style="13" customWidth="1"/>
    <col min="6149" max="6188" width="2.42578125" style="13" customWidth="1"/>
    <col min="6189" max="6193" width="2.7109375" style="13" customWidth="1"/>
    <col min="6194" max="6206" width="2.42578125" style="13" customWidth="1"/>
    <col min="6207" max="6207" width="3" style="13" customWidth="1"/>
    <col min="6208" max="6208" width="2.42578125" style="13" customWidth="1"/>
    <col min="6209" max="6209" width="7.85546875" style="13" customWidth="1"/>
    <col min="6210" max="6210" width="4.85546875" style="13" customWidth="1"/>
    <col min="6211" max="6211" width="8.85546875" style="13" customWidth="1"/>
    <col min="6212" max="6212" width="6.140625" style="13" customWidth="1"/>
    <col min="6213" max="6213" width="5.85546875" style="13" customWidth="1"/>
    <col min="6214" max="6214" width="6.5703125" style="13" customWidth="1"/>
    <col min="6215" max="6215" width="5.5703125" style="13" customWidth="1"/>
    <col min="6216" max="6401" width="11.42578125" style="13"/>
    <col min="6402" max="6402" width="6" style="13" customWidth="1"/>
    <col min="6403" max="6403" width="48.5703125" style="13" customWidth="1"/>
    <col min="6404" max="6404" width="11.7109375" style="13" customWidth="1"/>
    <col min="6405" max="6444" width="2.42578125" style="13" customWidth="1"/>
    <col min="6445" max="6449" width="2.7109375" style="13" customWidth="1"/>
    <col min="6450" max="6462" width="2.42578125" style="13" customWidth="1"/>
    <col min="6463" max="6463" width="3" style="13" customWidth="1"/>
    <col min="6464" max="6464" width="2.42578125" style="13" customWidth="1"/>
    <col min="6465" max="6465" width="7.85546875" style="13" customWidth="1"/>
    <col min="6466" max="6466" width="4.85546875" style="13" customWidth="1"/>
    <col min="6467" max="6467" width="8.85546875" style="13" customWidth="1"/>
    <col min="6468" max="6468" width="6.140625" style="13" customWidth="1"/>
    <col min="6469" max="6469" width="5.85546875" style="13" customWidth="1"/>
    <col min="6470" max="6470" width="6.5703125" style="13" customWidth="1"/>
    <col min="6471" max="6471" width="5.5703125" style="13" customWidth="1"/>
    <col min="6472" max="6657" width="11.42578125" style="13"/>
    <col min="6658" max="6658" width="6" style="13" customWidth="1"/>
    <col min="6659" max="6659" width="48.5703125" style="13" customWidth="1"/>
    <col min="6660" max="6660" width="11.7109375" style="13" customWidth="1"/>
    <col min="6661" max="6700" width="2.42578125" style="13" customWidth="1"/>
    <col min="6701" max="6705" width="2.7109375" style="13" customWidth="1"/>
    <col min="6706" max="6718" width="2.42578125" style="13" customWidth="1"/>
    <col min="6719" max="6719" width="3" style="13" customWidth="1"/>
    <col min="6720" max="6720" width="2.42578125" style="13" customWidth="1"/>
    <col min="6721" max="6721" width="7.85546875" style="13" customWidth="1"/>
    <col min="6722" max="6722" width="4.85546875" style="13" customWidth="1"/>
    <col min="6723" max="6723" width="8.85546875" style="13" customWidth="1"/>
    <col min="6724" max="6724" width="6.140625" style="13" customWidth="1"/>
    <col min="6725" max="6725" width="5.85546875" style="13" customWidth="1"/>
    <col min="6726" max="6726" width="6.5703125" style="13" customWidth="1"/>
    <col min="6727" max="6727" width="5.5703125" style="13" customWidth="1"/>
    <col min="6728" max="6913" width="11.42578125" style="13"/>
    <col min="6914" max="6914" width="6" style="13" customWidth="1"/>
    <col min="6915" max="6915" width="48.5703125" style="13" customWidth="1"/>
    <col min="6916" max="6916" width="11.7109375" style="13" customWidth="1"/>
    <col min="6917" max="6956" width="2.42578125" style="13" customWidth="1"/>
    <col min="6957" max="6961" width="2.7109375" style="13" customWidth="1"/>
    <col min="6962" max="6974" width="2.42578125" style="13" customWidth="1"/>
    <col min="6975" max="6975" width="3" style="13" customWidth="1"/>
    <col min="6976" max="6976" width="2.42578125" style="13" customWidth="1"/>
    <col min="6977" max="6977" width="7.85546875" style="13" customWidth="1"/>
    <col min="6978" max="6978" width="4.85546875" style="13" customWidth="1"/>
    <col min="6979" max="6979" width="8.85546875" style="13" customWidth="1"/>
    <col min="6980" max="6980" width="6.140625" style="13" customWidth="1"/>
    <col min="6981" max="6981" width="5.85546875" style="13" customWidth="1"/>
    <col min="6982" max="6982" width="6.5703125" style="13" customWidth="1"/>
    <col min="6983" max="6983" width="5.5703125" style="13" customWidth="1"/>
    <col min="6984" max="7169" width="11.42578125" style="13"/>
    <col min="7170" max="7170" width="6" style="13" customWidth="1"/>
    <col min="7171" max="7171" width="48.5703125" style="13" customWidth="1"/>
    <col min="7172" max="7172" width="11.7109375" style="13" customWidth="1"/>
    <col min="7173" max="7212" width="2.42578125" style="13" customWidth="1"/>
    <col min="7213" max="7217" width="2.7109375" style="13" customWidth="1"/>
    <col min="7218" max="7230" width="2.42578125" style="13" customWidth="1"/>
    <col min="7231" max="7231" width="3" style="13" customWidth="1"/>
    <col min="7232" max="7232" width="2.42578125" style="13" customWidth="1"/>
    <col min="7233" max="7233" width="7.85546875" style="13" customWidth="1"/>
    <col min="7234" max="7234" width="4.85546875" style="13" customWidth="1"/>
    <col min="7235" max="7235" width="8.85546875" style="13" customWidth="1"/>
    <col min="7236" max="7236" width="6.140625" style="13" customWidth="1"/>
    <col min="7237" max="7237" width="5.85546875" style="13" customWidth="1"/>
    <col min="7238" max="7238" width="6.5703125" style="13" customWidth="1"/>
    <col min="7239" max="7239" width="5.5703125" style="13" customWidth="1"/>
    <col min="7240" max="7425" width="11.42578125" style="13"/>
    <col min="7426" max="7426" width="6" style="13" customWidth="1"/>
    <col min="7427" max="7427" width="48.5703125" style="13" customWidth="1"/>
    <col min="7428" max="7428" width="11.7109375" style="13" customWidth="1"/>
    <col min="7429" max="7468" width="2.42578125" style="13" customWidth="1"/>
    <col min="7469" max="7473" width="2.7109375" style="13" customWidth="1"/>
    <col min="7474" max="7486" width="2.42578125" style="13" customWidth="1"/>
    <col min="7487" max="7487" width="3" style="13" customWidth="1"/>
    <col min="7488" max="7488" width="2.42578125" style="13" customWidth="1"/>
    <col min="7489" max="7489" width="7.85546875" style="13" customWidth="1"/>
    <col min="7490" max="7490" width="4.85546875" style="13" customWidth="1"/>
    <col min="7491" max="7491" width="8.85546875" style="13" customWidth="1"/>
    <col min="7492" max="7492" width="6.140625" style="13" customWidth="1"/>
    <col min="7493" max="7493" width="5.85546875" style="13" customWidth="1"/>
    <col min="7494" max="7494" width="6.5703125" style="13" customWidth="1"/>
    <col min="7495" max="7495" width="5.5703125" style="13" customWidth="1"/>
    <col min="7496" max="7681" width="11.42578125" style="13"/>
    <col min="7682" max="7682" width="6" style="13" customWidth="1"/>
    <col min="7683" max="7683" width="48.5703125" style="13" customWidth="1"/>
    <col min="7684" max="7684" width="11.7109375" style="13" customWidth="1"/>
    <col min="7685" max="7724" width="2.42578125" style="13" customWidth="1"/>
    <col min="7725" max="7729" width="2.7109375" style="13" customWidth="1"/>
    <col min="7730" max="7742" width="2.42578125" style="13" customWidth="1"/>
    <col min="7743" max="7743" width="3" style="13" customWidth="1"/>
    <col min="7744" max="7744" width="2.42578125" style="13" customWidth="1"/>
    <col min="7745" max="7745" width="7.85546875" style="13" customWidth="1"/>
    <col min="7746" max="7746" width="4.85546875" style="13" customWidth="1"/>
    <col min="7747" max="7747" width="8.85546875" style="13" customWidth="1"/>
    <col min="7748" max="7748" width="6.140625" style="13" customWidth="1"/>
    <col min="7749" max="7749" width="5.85546875" style="13" customWidth="1"/>
    <col min="7750" max="7750" width="6.5703125" style="13" customWidth="1"/>
    <col min="7751" max="7751" width="5.5703125" style="13" customWidth="1"/>
    <col min="7752" max="7937" width="11.42578125" style="13"/>
    <col min="7938" max="7938" width="6" style="13" customWidth="1"/>
    <col min="7939" max="7939" width="48.5703125" style="13" customWidth="1"/>
    <col min="7940" max="7940" width="11.7109375" style="13" customWidth="1"/>
    <col min="7941" max="7980" width="2.42578125" style="13" customWidth="1"/>
    <col min="7981" max="7985" width="2.7109375" style="13" customWidth="1"/>
    <col min="7986" max="7998" width="2.42578125" style="13" customWidth="1"/>
    <col min="7999" max="7999" width="3" style="13" customWidth="1"/>
    <col min="8000" max="8000" width="2.42578125" style="13" customWidth="1"/>
    <col min="8001" max="8001" width="7.85546875" style="13" customWidth="1"/>
    <col min="8002" max="8002" width="4.85546875" style="13" customWidth="1"/>
    <col min="8003" max="8003" width="8.85546875" style="13" customWidth="1"/>
    <col min="8004" max="8004" width="6.140625" style="13" customWidth="1"/>
    <col min="8005" max="8005" width="5.85546875" style="13" customWidth="1"/>
    <col min="8006" max="8006" width="6.5703125" style="13" customWidth="1"/>
    <col min="8007" max="8007" width="5.5703125" style="13" customWidth="1"/>
    <col min="8008" max="8193" width="11.42578125" style="13"/>
    <col min="8194" max="8194" width="6" style="13" customWidth="1"/>
    <col min="8195" max="8195" width="48.5703125" style="13" customWidth="1"/>
    <col min="8196" max="8196" width="11.7109375" style="13" customWidth="1"/>
    <col min="8197" max="8236" width="2.42578125" style="13" customWidth="1"/>
    <col min="8237" max="8241" width="2.7109375" style="13" customWidth="1"/>
    <col min="8242" max="8254" width="2.42578125" style="13" customWidth="1"/>
    <col min="8255" max="8255" width="3" style="13" customWidth="1"/>
    <col min="8256" max="8256" width="2.42578125" style="13" customWidth="1"/>
    <col min="8257" max="8257" width="7.85546875" style="13" customWidth="1"/>
    <col min="8258" max="8258" width="4.85546875" style="13" customWidth="1"/>
    <col min="8259" max="8259" width="8.85546875" style="13" customWidth="1"/>
    <col min="8260" max="8260" width="6.140625" style="13" customWidth="1"/>
    <col min="8261" max="8261" width="5.85546875" style="13" customWidth="1"/>
    <col min="8262" max="8262" width="6.5703125" style="13" customWidth="1"/>
    <col min="8263" max="8263" width="5.5703125" style="13" customWidth="1"/>
    <col min="8264" max="8449" width="11.42578125" style="13"/>
    <col min="8450" max="8450" width="6" style="13" customWidth="1"/>
    <col min="8451" max="8451" width="48.5703125" style="13" customWidth="1"/>
    <col min="8452" max="8452" width="11.7109375" style="13" customWidth="1"/>
    <col min="8453" max="8492" width="2.42578125" style="13" customWidth="1"/>
    <col min="8493" max="8497" width="2.7109375" style="13" customWidth="1"/>
    <col min="8498" max="8510" width="2.42578125" style="13" customWidth="1"/>
    <col min="8511" max="8511" width="3" style="13" customWidth="1"/>
    <col min="8512" max="8512" width="2.42578125" style="13" customWidth="1"/>
    <col min="8513" max="8513" width="7.85546875" style="13" customWidth="1"/>
    <col min="8514" max="8514" width="4.85546875" style="13" customWidth="1"/>
    <col min="8515" max="8515" width="8.85546875" style="13" customWidth="1"/>
    <col min="8516" max="8516" width="6.140625" style="13" customWidth="1"/>
    <col min="8517" max="8517" width="5.85546875" style="13" customWidth="1"/>
    <col min="8518" max="8518" width="6.5703125" style="13" customWidth="1"/>
    <col min="8519" max="8519" width="5.5703125" style="13" customWidth="1"/>
    <col min="8520" max="8705" width="11.42578125" style="13"/>
    <col min="8706" max="8706" width="6" style="13" customWidth="1"/>
    <col min="8707" max="8707" width="48.5703125" style="13" customWidth="1"/>
    <col min="8708" max="8708" width="11.7109375" style="13" customWidth="1"/>
    <col min="8709" max="8748" width="2.42578125" style="13" customWidth="1"/>
    <col min="8749" max="8753" width="2.7109375" style="13" customWidth="1"/>
    <col min="8754" max="8766" width="2.42578125" style="13" customWidth="1"/>
    <col min="8767" max="8767" width="3" style="13" customWidth="1"/>
    <col min="8768" max="8768" width="2.42578125" style="13" customWidth="1"/>
    <col min="8769" max="8769" width="7.85546875" style="13" customWidth="1"/>
    <col min="8770" max="8770" width="4.85546875" style="13" customWidth="1"/>
    <col min="8771" max="8771" width="8.85546875" style="13" customWidth="1"/>
    <col min="8772" max="8772" width="6.140625" style="13" customWidth="1"/>
    <col min="8773" max="8773" width="5.85546875" style="13" customWidth="1"/>
    <col min="8774" max="8774" width="6.5703125" style="13" customWidth="1"/>
    <col min="8775" max="8775" width="5.5703125" style="13" customWidth="1"/>
    <col min="8776" max="8961" width="11.42578125" style="13"/>
    <col min="8962" max="8962" width="6" style="13" customWidth="1"/>
    <col min="8963" max="8963" width="48.5703125" style="13" customWidth="1"/>
    <col min="8964" max="8964" width="11.7109375" style="13" customWidth="1"/>
    <col min="8965" max="9004" width="2.42578125" style="13" customWidth="1"/>
    <col min="9005" max="9009" width="2.7109375" style="13" customWidth="1"/>
    <col min="9010" max="9022" width="2.42578125" style="13" customWidth="1"/>
    <col min="9023" max="9023" width="3" style="13" customWidth="1"/>
    <col min="9024" max="9024" width="2.42578125" style="13" customWidth="1"/>
    <col min="9025" max="9025" width="7.85546875" style="13" customWidth="1"/>
    <col min="9026" max="9026" width="4.85546875" style="13" customWidth="1"/>
    <col min="9027" max="9027" width="8.85546875" style="13" customWidth="1"/>
    <col min="9028" max="9028" width="6.140625" style="13" customWidth="1"/>
    <col min="9029" max="9029" width="5.85546875" style="13" customWidth="1"/>
    <col min="9030" max="9030" width="6.5703125" style="13" customWidth="1"/>
    <col min="9031" max="9031" width="5.5703125" style="13" customWidth="1"/>
    <col min="9032" max="9217" width="11.42578125" style="13"/>
    <col min="9218" max="9218" width="6" style="13" customWidth="1"/>
    <col min="9219" max="9219" width="48.5703125" style="13" customWidth="1"/>
    <col min="9220" max="9220" width="11.7109375" style="13" customWidth="1"/>
    <col min="9221" max="9260" width="2.42578125" style="13" customWidth="1"/>
    <col min="9261" max="9265" width="2.7109375" style="13" customWidth="1"/>
    <col min="9266" max="9278" width="2.42578125" style="13" customWidth="1"/>
    <col min="9279" max="9279" width="3" style="13" customWidth="1"/>
    <col min="9280" max="9280" width="2.42578125" style="13" customWidth="1"/>
    <col min="9281" max="9281" width="7.85546875" style="13" customWidth="1"/>
    <col min="9282" max="9282" width="4.85546875" style="13" customWidth="1"/>
    <col min="9283" max="9283" width="8.85546875" style="13" customWidth="1"/>
    <col min="9284" max="9284" width="6.140625" style="13" customWidth="1"/>
    <col min="9285" max="9285" width="5.85546875" style="13" customWidth="1"/>
    <col min="9286" max="9286" width="6.5703125" style="13" customWidth="1"/>
    <col min="9287" max="9287" width="5.5703125" style="13" customWidth="1"/>
    <col min="9288" max="9473" width="11.42578125" style="13"/>
    <col min="9474" max="9474" width="6" style="13" customWidth="1"/>
    <col min="9475" max="9475" width="48.5703125" style="13" customWidth="1"/>
    <col min="9476" max="9476" width="11.7109375" style="13" customWidth="1"/>
    <col min="9477" max="9516" width="2.42578125" style="13" customWidth="1"/>
    <col min="9517" max="9521" width="2.7109375" style="13" customWidth="1"/>
    <col min="9522" max="9534" width="2.42578125" style="13" customWidth="1"/>
    <col min="9535" max="9535" width="3" style="13" customWidth="1"/>
    <col min="9536" max="9536" width="2.42578125" style="13" customWidth="1"/>
    <col min="9537" max="9537" width="7.85546875" style="13" customWidth="1"/>
    <col min="9538" max="9538" width="4.85546875" style="13" customWidth="1"/>
    <col min="9539" max="9539" width="8.85546875" style="13" customWidth="1"/>
    <col min="9540" max="9540" width="6.140625" style="13" customWidth="1"/>
    <col min="9541" max="9541" width="5.85546875" style="13" customWidth="1"/>
    <col min="9542" max="9542" width="6.5703125" style="13" customWidth="1"/>
    <col min="9543" max="9543" width="5.5703125" style="13" customWidth="1"/>
    <col min="9544" max="9729" width="11.42578125" style="13"/>
    <col min="9730" max="9730" width="6" style="13" customWidth="1"/>
    <col min="9731" max="9731" width="48.5703125" style="13" customWidth="1"/>
    <col min="9732" max="9732" width="11.7109375" style="13" customWidth="1"/>
    <col min="9733" max="9772" width="2.42578125" style="13" customWidth="1"/>
    <col min="9773" max="9777" width="2.7109375" style="13" customWidth="1"/>
    <col min="9778" max="9790" width="2.42578125" style="13" customWidth="1"/>
    <col min="9791" max="9791" width="3" style="13" customWidth="1"/>
    <col min="9792" max="9792" width="2.42578125" style="13" customWidth="1"/>
    <col min="9793" max="9793" width="7.85546875" style="13" customWidth="1"/>
    <col min="9794" max="9794" width="4.85546875" style="13" customWidth="1"/>
    <col min="9795" max="9795" width="8.85546875" style="13" customWidth="1"/>
    <col min="9796" max="9796" width="6.140625" style="13" customWidth="1"/>
    <col min="9797" max="9797" width="5.85546875" style="13" customWidth="1"/>
    <col min="9798" max="9798" width="6.5703125" style="13" customWidth="1"/>
    <col min="9799" max="9799" width="5.5703125" style="13" customWidth="1"/>
    <col min="9800" max="9985" width="11.42578125" style="13"/>
    <col min="9986" max="9986" width="6" style="13" customWidth="1"/>
    <col min="9987" max="9987" width="48.5703125" style="13" customWidth="1"/>
    <col min="9988" max="9988" width="11.7109375" style="13" customWidth="1"/>
    <col min="9989" max="10028" width="2.42578125" style="13" customWidth="1"/>
    <col min="10029" max="10033" width="2.7109375" style="13" customWidth="1"/>
    <col min="10034" max="10046" width="2.42578125" style="13" customWidth="1"/>
    <col min="10047" max="10047" width="3" style="13" customWidth="1"/>
    <col min="10048" max="10048" width="2.42578125" style="13" customWidth="1"/>
    <col min="10049" max="10049" width="7.85546875" style="13" customWidth="1"/>
    <col min="10050" max="10050" width="4.85546875" style="13" customWidth="1"/>
    <col min="10051" max="10051" width="8.85546875" style="13" customWidth="1"/>
    <col min="10052" max="10052" width="6.140625" style="13" customWidth="1"/>
    <col min="10053" max="10053" width="5.85546875" style="13" customWidth="1"/>
    <col min="10054" max="10054" width="6.5703125" style="13" customWidth="1"/>
    <col min="10055" max="10055" width="5.5703125" style="13" customWidth="1"/>
    <col min="10056" max="10241" width="11.42578125" style="13"/>
    <col min="10242" max="10242" width="6" style="13" customWidth="1"/>
    <col min="10243" max="10243" width="48.5703125" style="13" customWidth="1"/>
    <col min="10244" max="10244" width="11.7109375" style="13" customWidth="1"/>
    <col min="10245" max="10284" width="2.42578125" style="13" customWidth="1"/>
    <col min="10285" max="10289" width="2.7109375" style="13" customWidth="1"/>
    <col min="10290" max="10302" width="2.42578125" style="13" customWidth="1"/>
    <col min="10303" max="10303" width="3" style="13" customWidth="1"/>
    <col min="10304" max="10304" width="2.42578125" style="13" customWidth="1"/>
    <col min="10305" max="10305" width="7.85546875" style="13" customWidth="1"/>
    <col min="10306" max="10306" width="4.85546875" style="13" customWidth="1"/>
    <col min="10307" max="10307" width="8.85546875" style="13" customWidth="1"/>
    <col min="10308" max="10308" width="6.140625" style="13" customWidth="1"/>
    <col min="10309" max="10309" width="5.85546875" style="13" customWidth="1"/>
    <col min="10310" max="10310" width="6.5703125" style="13" customWidth="1"/>
    <col min="10311" max="10311" width="5.5703125" style="13" customWidth="1"/>
    <col min="10312" max="10497" width="11.42578125" style="13"/>
    <col min="10498" max="10498" width="6" style="13" customWidth="1"/>
    <col min="10499" max="10499" width="48.5703125" style="13" customWidth="1"/>
    <col min="10500" max="10500" width="11.7109375" style="13" customWidth="1"/>
    <col min="10501" max="10540" width="2.42578125" style="13" customWidth="1"/>
    <col min="10541" max="10545" width="2.7109375" style="13" customWidth="1"/>
    <col min="10546" max="10558" width="2.42578125" style="13" customWidth="1"/>
    <col min="10559" max="10559" width="3" style="13" customWidth="1"/>
    <col min="10560" max="10560" width="2.42578125" style="13" customWidth="1"/>
    <col min="10561" max="10561" width="7.85546875" style="13" customWidth="1"/>
    <col min="10562" max="10562" width="4.85546875" style="13" customWidth="1"/>
    <col min="10563" max="10563" width="8.85546875" style="13" customWidth="1"/>
    <col min="10564" max="10564" width="6.140625" style="13" customWidth="1"/>
    <col min="10565" max="10565" width="5.85546875" style="13" customWidth="1"/>
    <col min="10566" max="10566" width="6.5703125" style="13" customWidth="1"/>
    <col min="10567" max="10567" width="5.5703125" style="13" customWidth="1"/>
    <col min="10568" max="10753" width="11.42578125" style="13"/>
    <col min="10754" max="10754" width="6" style="13" customWidth="1"/>
    <col min="10755" max="10755" width="48.5703125" style="13" customWidth="1"/>
    <col min="10756" max="10756" width="11.7109375" style="13" customWidth="1"/>
    <col min="10757" max="10796" width="2.42578125" style="13" customWidth="1"/>
    <col min="10797" max="10801" width="2.7109375" style="13" customWidth="1"/>
    <col min="10802" max="10814" width="2.42578125" style="13" customWidth="1"/>
    <col min="10815" max="10815" width="3" style="13" customWidth="1"/>
    <col min="10816" max="10816" width="2.42578125" style="13" customWidth="1"/>
    <col min="10817" max="10817" width="7.85546875" style="13" customWidth="1"/>
    <col min="10818" max="10818" width="4.85546875" style="13" customWidth="1"/>
    <col min="10819" max="10819" width="8.85546875" style="13" customWidth="1"/>
    <col min="10820" max="10820" width="6.140625" style="13" customWidth="1"/>
    <col min="10821" max="10821" width="5.85546875" style="13" customWidth="1"/>
    <col min="10822" max="10822" width="6.5703125" style="13" customWidth="1"/>
    <col min="10823" max="10823" width="5.5703125" style="13" customWidth="1"/>
    <col min="10824" max="11009" width="11.42578125" style="13"/>
    <col min="11010" max="11010" width="6" style="13" customWidth="1"/>
    <col min="11011" max="11011" width="48.5703125" style="13" customWidth="1"/>
    <col min="11012" max="11012" width="11.7109375" style="13" customWidth="1"/>
    <col min="11013" max="11052" width="2.42578125" style="13" customWidth="1"/>
    <col min="11053" max="11057" width="2.7109375" style="13" customWidth="1"/>
    <col min="11058" max="11070" width="2.42578125" style="13" customWidth="1"/>
    <col min="11071" max="11071" width="3" style="13" customWidth="1"/>
    <col min="11072" max="11072" width="2.42578125" style="13" customWidth="1"/>
    <col min="11073" max="11073" width="7.85546875" style="13" customWidth="1"/>
    <col min="11074" max="11074" width="4.85546875" style="13" customWidth="1"/>
    <col min="11075" max="11075" width="8.85546875" style="13" customWidth="1"/>
    <col min="11076" max="11076" width="6.140625" style="13" customWidth="1"/>
    <col min="11077" max="11077" width="5.85546875" style="13" customWidth="1"/>
    <col min="11078" max="11078" width="6.5703125" style="13" customWidth="1"/>
    <col min="11079" max="11079" width="5.5703125" style="13" customWidth="1"/>
    <col min="11080" max="11265" width="11.42578125" style="13"/>
    <col min="11266" max="11266" width="6" style="13" customWidth="1"/>
    <col min="11267" max="11267" width="48.5703125" style="13" customWidth="1"/>
    <col min="11268" max="11268" width="11.7109375" style="13" customWidth="1"/>
    <col min="11269" max="11308" width="2.42578125" style="13" customWidth="1"/>
    <col min="11309" max="11313" width="2.7109375" style="13" customWidth="1"/>
    <col min="11314" max="11326" width="2.42578125" style="13" customWidth="1"/>
    <col min="11327" max="11327" width="3" style="13" customWidth="1"/>
    <col min="11328" max="11328" width="2.42578125" style="13" customWidth="1"/>
    <col min="11329" max="11329" width="7.85546875" style="13" customWidth="1"/>
    <col min="11330" max="11330" width="4.85546875" style="13" customWidth="1"/>
    <col min="11331" max="11331" width="8.85546875" style="13" customWidth="1"/>
    <col min="11332" max="11332" width="6.140625" style="13" customWidth="1"/>
    <col min="11333" max="11333" width="5.85546875" style="13" customWidth="1"/>
    <col min="11334" max="11334" width="6.5703125" style="13" customWidth="1"/>
    <col min="11335" max="11335" width="5.5703125" style="13" customWidth="1"/>
    <col min="11336" max="11521" width="11.42578125" style="13"/>
    <col min="11522" max="11522" width="6" style="13" customWidth="1"/>
    <col min="11523" max="11523" width="48.5703125" style="13" customWidth="1"/>
    <col min="11524" max="11524" width="11.7109375" style="13" customWidth="1"/>
    <col min="11525" max="11564" width="2.42578125" style="13" customWidth="1"/>
    <col min="11565" max="11569" width="2.7109375" style="13" customWidth="1"/>
    <col min="11570" max="11582" width="2.42578125" style="13" customWidth="1"/>
    <col min="11583" max="11583" width="3" style="13" customWidth="1"/>
    <col min="11584" max="11584" width="2.42578125" style="13" customWidth="1"/>
    <col min="11585" max="11585" width="7.85546875" style="13" customWidth="1"/>
    <col min="11586" max="11586" width="4.85546875" style="13" customWidth="1"/>
    <col min="11587" max="11587" width="8.85546875" style="13" customWidth="1"/>
    <col min="11588" max="11588" width="6.140625" style="13" customWidth="1"/>
    <col min="11589" max="11589" width="5.85546875" style="13" customWidth="1"/>
    <col min="11590" max="11590" width="6.5703125" style="13" customWidth="1"/>
    <col min="11591" max="11591" width="5.5703125" style="13" customWidth="1"/>
    <col min="11592" max="11777" width="11.42578125" style="13"/>
    <col min="11778" max="11778" width="6" style="13" customWidth="1"/>
    <col min="11779" max="11779" width="48.5703125" style="13" customWidth="1"/>
    <col min="11780" max="11780" width="11.7109375" style="13" customWidth="1"/>
    <col min="11781" max="11820" width="2.42578125" style="13" customWidth="1"/>
    <col min="11821" max="11825" width="2.7109375" style="13" customWidth="1"/>
    <col min="11826" max="11838" width="2.42578125" style="13" customWidth="1"/>
    <col min="11839" max="11839" width="3" style="13" customWidth="1"/>
    <col min="11840" max="11840" width="2.42578125" style="13" customWidth="1"/>
    <col min="11841" max="11841" width="7.85546875" style="13" customWidth="1"/>
    <col min="11842" max="11842" width="4.85546875" style="13" customWidth="1"/>
    <col min="11843" max="11843" width="8.85546875" style="13" customWidth="1"/>
    <col min="11844" max="11844" width="6.140625" style="13" customWidth="1"/>
    <col min="11845" max="11845" width="5.85546875" style="13" customWidth="1"/>
    <col min="11846" max="11846" width="6.5703125" style="13" customWidth="1"/>
    <col min="11847" max="11847" width="5.5703125" style="13" customWidth="1"/>
    <col min="11848" max="12033" width="11.42578125" style="13"/>
    <col min="12034" max="12034" width="6" style="13" customWidth="1"/>
    <col min="12035" max="12035" width="48.5703125" style="13" customWidth="1"/>
    <col min="12036" max="12036" width="11.7109375" style="13" customWidth="1"/>
    <col min="12037" max="12076" width="2.42578125" style="13" customWidth="1"/>
    <col min="12077" max="12081" width="2.7109375" style="13" customWidth="1"/>
    <col min="12082" max="12094" width="2.42578125" style="13" customWidth="1"/>
    <col min="12095" max="12095" width="3" style="13" customWidth="1"/>
    <col min="12096" max="12096" width="2.42578125" style="13" customWidth="1"/>
    <col min="12097" max="12097" width="7.85546875" style="13" customWidth="1"/>
    <col min="12098" max="12098" width="4.85546875" style="13" customWidth="1"/>
    <col min="12099" max="12099" width="8.85546875" style="13" customWidth="1"/>
    <col min="12100" max="12100" width="6.140625" style="13" customWidth="1"/>
    <col min="12101" max="12101" width="5.85546875" style="13" customWidth="1"/>
    <col min="12102" max="12102" width="6.5703125" style="13" customWidth="1"/>
    <col min="12103" max="12103" width="5.5703125" style="13" customWidth="1"/>
    <col min="12104" max="12289" width="11.42578125" style="13"/>
    <col min="12290" max="12290" width="6" style="13" customWidth="1"/>
    <col min="12291" max="12291" width="48.5703125" style="13" customWidth="1"/>
    <col min="12292" max="12292" width="11.7109375" style="13" customWidth="1"/>
    <col min="12293" max="12332" width="2.42578125" style="13" customWidth="1"/>
    <col min="12333" max="12337" width="2.7109375" style="13" customWidth="1"/>
    <col min="12338" max="12350" width="2.42578125" style="13" customWidth="1"/>
    <col min="12351" max="12351" width="3" style="13" customWidth="1"/>
    <col min="12352" max="12352" width="2.42578125" style="13" customWidth="1"/>
    <col min="12353" max="12353" width="7.85546875" style="13" customWidth="1"/>
    <col min="12354" max="12354" width="4.85546875" style="13" customWidth="1"/>
    <col min="12355" max="12355" width="8.85546875" style="13" customWidth="1"/>
    <col min="12356" max="12356" width="6.140625" style="13" customWidth="1"/>
    <col min="12357" max="12357" width="5.85546875" style="13" customWidth="1"/>
    <col min="12358" max="12358" width="6.5703125" style="13" customWidth="1"/>
    <col min="12359" max="12359" width="5.5703125" style="13" customWidth="1"/>
    <col min="12360" max="12545" width="11.42578125" style="13"/>
    <col min="12546" max="12546" width="6" style="13" customWidth="1"/>
    <col min="12547" max="12547" width="48.5703125" style="13" customWidth="1"/>
    <col min="12548" max="12548" width="11.7109375" style="13" customWidth="1"/>
    <col min="12549" max="12588" width="2.42578125" style="13" customWidth="1"/>
    <col min="12589" max="12593" width="2.7109375" style="13" customWidth="1"/>
    <col min="12594" max="12606" width="2.42578125" style="13" customWidth="1"/>
    <col min="12607" max="12607" width="3" style="13" customWidth="1"/>
    <col min="12608" max="12608" width="2.42578125" style="13" customWidth="1"/>
    <col min="12609" max="12609" width="7.85546875" style="13" customWidth="1"/>
    <col min="12610" max="12610" width="4.85546875" style="13" customWidth="1"/>
    <col min="12611" max="12611" width="8.85546875" style="13" customWidth="1"/>
    <col min="12612" max="12612" width="6.140625" style="13" customWidth="1"/>
    <col min="12613" max="12613" width="5.85546875" style="13" customWidth="1"/>
    <col min="12614" max="12614" width="6.5703125" style="13" customWidth="1"/>
    <col min="12615" max="12615" width="5.5703125" style="13" customWidth="1"/>
    <col min="12616" max="12801" width="11.42578125" style="13"/>
    <col min="12802" max="12802" width="6" style="13" customWidth="1"/>
    <col min="12803" max="12803" width="48.5703125" style="13" customWidth="1"/>
    <col min="12804" max="12804" width="11.7109375" style="13" customWidth="1"/>
    <col min="12805" max="12844" width="2.42578125" style="13" customWidth="1"/>
    <col min="12845" max="12849" width="2.7109375" style="13" customWidth="1"/>
    <col min="12850" max="12862" width="2.42578125" style="13" customWidth="1"/>
    <col min="12863" max="12863" width="3" style="13" customWidth="1"/>
    <col min="12864" max="12864" width="2.42578125" style="13" customWidth="1"/>
    <col min="12865" max="12865" width="7.85546875" style="13" customWidth="1"/>
    <col min="12866" max="12866" width="4.85546875" style="13" customWidth="1"/>
    <col min="12867" max="12867" width="8.85546875" style="13" customWidth="1"/>
    <col min="12868" max="12868" width="6.140625" style="13" customWidth="1"/>
    <col min="12869" max="12869" width="5.85546875" style="13" customWidth="1"/>
    <col min="12870" max="12870" width="6.5703125" style="13" customWidth="1"/>
    <col min="12871" max="12871" width="5.5703125" style="13" customWidth="1"/>
    <col min="12872" max="13057" width="11.42578125" style="13"/>
    <col min="13058" max="13058" width="6" style="13" customWidth="1"/>
    <col min="13059" max="13059" width="48.5703125" style="13" customWidth="1"/>
    <col min="13060" max="13060" width="11.7109375" style="13" customWidth="1"/>
    <col min="13061" max="13100" width="2.42578125" style="13" customWidth="1"/>
    <col min="13101" max="13105" width="2.7109375" style="13" customWidth="1"/>
    <col min="13106" max="13118" width="2.42578125" style="13" customWidth="1"/>
    <col min="13119" max="13119" width="3" style="13" customWidth="1"/>
    <col min="13120" max="13120" width="2.42578125" style="13" customWidth="1"/>
    <col min="13121" max="13121" width="7.85546875" style="13" customWidth="1"/>
    <col min="13122" max="13122" width="4.85546875" style="13" customWidth="1"/>
    <col min="13123" max="13123" width="8.85546875" style="13" customWidth="1"/>
    <col min="13124" max="13124" width="6.140625" style="13" customWidth="1"/>
    <col min="13125" max="13125" width="5.85546875" style="13" customWidth="1"/>
    <col min="13126" max="13126" width="6.5703125" style="13" customWidth="1"/>
    <col min="13127" max="13127" width="5.5703125" style="13" customWidth="1"/>
    <col min="13128" max="13313" width="11.42578125" style="13"/>
    <col min="13314" max="13314" width="6" style="13" customWidth="1"/>
    <col min="13315" max="13315" width="48.5703125" style="13" customWidth="1"/>
    <col min="13316" max="13316" width="11.7109375" style="13" customWidth="1"/>
    <col min="13317" max="13356" width="2.42578125" style="13" customWidth="1"/>
    <col min="13357" max="13361" width="2.7109375" style="13" customWidth="1"/>
    <col min="13362" max="13374" width="2.42578125" style="13" customWidth="1"/>
    <col min="13375" max="13375" width="3" style="13" customWidth="1"/>
    <col min="13376" max="13376" width="2.42578125" style="13" customWidth="1"/>
    <col min="13377" max="13377" width="7.85546875" style="13" customWidth="1"/>
    <col min="13378" max="13378" width="4.85546875" style="13" customWidth="1"/>
    <col min="13379" max="13379" width="8.85546875" style="13" customWidth="1"/>
    <col min="13380" max="13380" width="6.140625" style="13" customWidth="1"/>
    <col min="13381" max="13381" width="5.85546875" style="13" customWidth="1"/>
    <col min="13382" max="13382" width="6.5703125" style="13" customWidth="1"/>
    <col min="13383" max="13383" width="5.5703125" style="13" customWidth="1"/>
    <col min="13384" max="13569" width="11.42578125" style="13"/>
    <col min="13570" max="13570" width="6" style="13" customWidth="1"/>
    <col min="13571" max="13571" width="48.5703125" style="13" customWidth="1"/>
    <col min="13572" max="13572" width="11.7109375" style="13" customWidth="1"/>
    <col min="13573" max="13612" width="2.42578125" style="13" customWidth="1"/>
    <col min="13613" max="13617" width="2.7109375" style="13" customWidth="1"/>
    <col min="13618" max="13630" width="2.42578125" style="13" customWidth="1"/>
    <col min="13631" max="13631" width="3" style="13" customWidth="1"/>
    <col min="13632" max="13632" width="2.42578125" style="13" customWidth="1"/>
    <col min="13633" max="13633" width="7.85546875" style="13" customWidth="1"/>
    <col min="13634" max="13634" width="4.85546875" style="13" customWidth="1"/>
    <col min="13635" max="13635" width="8.85546875" style="13" customWidth="1"/>
    <col min="13636" max="13636" width="6.140625" style="13" customWidth="1"/>
    <col min="13637" max="13637" width="5.85546875" style="13" customWidth="1"/>
    <col min="13638" max="13638" width="6.5703125" style="13" customWidth="1"/>
    <col min="13639" max="13639" width="5.5703125" style="13" customWidth="1"/>
    <col min="13640" max="13825" width="11.42578125" style="13"/>
    <col min="13826" max="13826" width="6" style="13" customWidth="1"/>
    <col min="13827" max="13827" width="48.5703125" style="13" customWidth="1"/>
    <col min="13828" max="13828" width="11.7109375" style="13" customWidth="1"/>
    <col min="13829" max="13868" width="2.42578125" style="13" customWidth="1"/>
    <col min="13869" max="13873" width="2.7109375" style="13" customWidth="1"/>
    <col min="13874" max="13886" width="2.42578125" style="13" customWidth="1"/>
    <col min="13887" max="13887" width="3" style="13" customWidth="1"/>
    <col min="13888" max="13888" width="2.42578125" style="13" customWidth="1"/>
    <col min="13889" max="13889" width="7.85546875" style="13" customWidth="1"/>
    <col min="13890" max="13890" width="4.85546875" style="13" customWidth="1"/>
    <col min="13891" max="13891" width="8.85546875" style="13" customWidth="1"/>
    <col min="13892" max="13892" width="6.140625" style="13" customWidth="1"/>
    <col min="13893" max="13893" width="5.85546875" style="13" customWidth="1"/>
    <col min="13894" max="13894" width="6.5703125" style="13" customWidth="1"/>
    <col min="13895" max="13895" width="5.5703125" style="13" customWidth="1"/>
    <col min="13896" max="14081" width="11.42578125" style="13"/>
    <col min="14082" max="14082" width="6" style="13" customWidth="1"/>
    <col min="14083" max="14083" width="48.5703125" style="13" customWidth="1"/>
    <col min="14084" max="14084" width="11.7109375" style="13" customWidth="1"/>
    <col min="14085" max="14124" width="2.42578125" style="13" customWidth="1"/>
    <col min="14125" max="14129" width="2.7109375" style="13" customWidth="1"/>
    <col min="14130" max="14142" width="2.42578125" style="13" customWidth="1"/>
    <col min="14143" max="14143" width="3" style="13" customWidth="1"/>
    <col min="14144" max="14144" width="2.42578125" style="13" customWidth="1"/>
    <col min="14145" max="14145" width="7.85546875" style="13" customWidth="1"/>
    <col min="14146" max="14146" width="4.85546875" style="13" customWidth="1"/>
    <col min="14147" max="14147" width="8.85546875" style="13" customWidth="1"/>
    <col min="14148" max="14148" width="6.140625" style="13" customWidth="1"/>
    <col min="14149" max="14149" width="5.85546875" style="13" customWidth="1"/>
    <col min="14150" max="14150" width="6.5703125" style="13" customWidth="1"/>
    <col min="14151" max="14151" width="5.5703125" style="13" customWidth="1"/>
    <col min="14152" max="14337" width="11.42578125" style="13"/>
    <col min="14338" max="14338" width="6" style="13" customWidth="1"/>
    <col min="14339" max="14339" width="48.5703125" style="13" customWidth="1"/>
    <col min="14340" max="14340" width="11.7109375" style="13" customWidth="1"/>
    <col min="14341" max="14380" width="2.42578125" style="13" customWidth="1"/>
    <col min="14381" max="14385" width="2.7109375" style="13" customWidth="1"/>
    <col min="14386" max="14398" width="2.42578125" style="13" customWidth="1"/>
    <col min="14399" max="14399" width="3" style="13" customWidth="1"/>
    <col min="14400" max="14400" width="2.42578125" style="13" customWidth="1"/>
    <col min="14401" max="14401" width="7.85546875" style="13" customWidth="1"/>
    <col min="14402" max="14402" width="4.85546875" style="13" customWidth="1"/>
    <col min="14403" max="14403" width="8.85546875" style="13" customWidth="1"/>
    <col min="14404" max="14404" width="6.140625" style="13" customWidth="1"/>
    <col min="14405" max="14405" width="5.85546875" style="13" customWidth="1"/>
    <col min="14406" max="14406" width="6.5703125" style="13" customWidth="1"/>
    <col min="14407" max="14407" width="5.5703125" style="13" customWidth="1"/>
    <col min="14408" max="14593" width="11.42578125" style="13"/>
    <col min="14594" max="14594" width="6" style="13" customWidth="1"/>
    <col min="14595" max="14595" width="48.5703125" style="13" customWidth="1"/>
    <col min="14596" max="14596" width="11.7109375" style="13" customWidth="1"/>
    <col min="14597" max="14636" width="2.42578125" style="13" customWidth="1"/>
    <col min="14637" max="14641" width="2.7109375" style="13" customWidth="1"/>
    <col min="14642" max="14654" width="2.42578125" style="13" customWidth="1"/>
    <col min="14655" max="14655" width="3" style="13" customWidth="1"/>
    <col min="14656" max="14656" width="2.42578125" style="13" customWidth="1"/>
    <col min="14657" max="14657" width="7.85546875" style="13" customWidth="1"/>
    <col min="14658" max="14658" width="4.85546875" style="13" customWidth="1"/>
    <col min="14659" max="14659" width="8.85546875" style="13" customWidth="1"/>
    <col min="14660" max="14660" width="6.140625" style="13" customWidth="1"/>
    <col min="14661" max="14661" width="5.85546875" style="13" customWidth="1"/>
    <col min="14662" max="14662" width="6.5703125" style="13" customWidth="1"/>
    <col min="14663" max="14663" width="5.5703125" style="13" customWidth="1"/>
    <col min="14664" max="14849" width="11.42578125" style="13"/>
    <col min="14850" max="14850" width="6" style="13" customWidth="1"/>
    <col min="14851" max="14851" width="48.5703125" style="13" customWidth="1"/>
    <col min="14852" max="14852" width="11.7109375" style="13" customWidth="1"/>
    <col min="14853" max="14892" width="2.42578125" style="13" customWidth="1"/>
    <col min="14893" max="14897" width="2.7109375" style="13" customWidth="1"/>
    <col min="14898" max="14910" width="2.42578125" style="13" customWidth="1"/>
    <col min="14911" max="14911" width="3" style="13" customWidth="1"/>
    <col min="14912" max="14912" width="2.42578125" style="13" customWidth="1"/>
    <col min="14913" max="14913" width="7.85546875" style="13" customWidth="1"/>
    <col min="14914" max="14914" width="4.85546875" style="13" customWidth="1"/>
    <col min="14915" max="14915" width="8.85546875" style="13" customWidth="1"/>
    <col min="14916" max="14916" width="6.140625" style="13" customWidth="1"/>
    <col min="14917" max="14917" width="5.85546875" style="13" customWidth="1"/>
    <col min="14918" max="14918" width="6.5703125" style="13" customWidth="1"/>
    <col min="14919" max="14919" width="5.5703125" style="13" customWidth="1"/>
    <col min="14920" max="15105" width="11.42578125" style="13"/>
    <col min="15106" max="15106" width="6" style="13" customWidth="1"/>
    <col min="15107" max="15107" width="48.5703125" style="13" customWidth="1"/>
    <col min="15108" max="15108" width="11.7109375" style="13" customWidth="1"/>
    <col min="15109" max="15148" width="2.42578125" style="13" customWidth="1"/>
    <col min="15149" max="15153" width="2.7109375" style="13" customWidth="1"/>
    <col min="15154" max="15166" width="2.42578125" style="13" customWidth="1"/>
    <col min="15167" max="15167" width="3" style="13" customWidth="1"/>
    <col min="15168" max="15168" width="2.42578125" style="13" customWidth="1"/>
    <col min="15169" max="15169" width="7.85546875" style="13" customWidth="1"/>
    <col min="15170" max="15170" width="4.85546875" style="13" customWidth="1"/>
    <col min="15171" max="15171" width="8.85546875" style="13" customWidth="1"/>
    <col min="15172" max="15172" width="6.140625" style="13" customWidth="1"/>
    <col min="15173" max="15173" width="5.85546875" style="13" customWidth="1"/>
    <col min="15174" max="15174" width="6.5703125" style="13" customWidth="1"/>
    <col min="15175" max="15175" width="5.5703125" style="13" customWidth="1"/>
    <col min="15176" max="15361" width="11.42578125" style="13"/>
    <col min="15362" max="15362" width="6" style="13" customWidth="1"/>
    <col min="15363" max="15363" width="48.5703125" style="13" customWidth="1"/>
    <col min="15364" max="15364" width="11.7109375" style="13" customWidth="1"/>
    <col min="15365" max="15404" width="2.42578125" style="13" customWidth="1"/>
    <col min="15405" max="15409" width="2.7109375" style="13" customWidth="1"/>
    <col min="15410" max="15422" width="2.42578125" style="13" customWidth="1"/>
    <col min="15423" max="15423" width="3" style="13" customWidth="1"/>
    <col min="15424" max="15424" width="2.42578125" style="13" customWidth="1"/>
    <col min="15425" max="15425" width="7.85546875" style="13" customWidth="1"/>
    <col min="15426" max="15426" width="4.85546875" style="13" customWidth="1"/>
    <col min="15427" max="15427" width="8.85546875" style="13" customWidth="1"/>
    <col min="15428" max="15428" width="6.140625" style="13" customWidth="1"/>
    <col min="15429" max="15429" width="5.85546875" style="13" customWidth="1"/>
    <col min="15430" max="15430" width="6.5703125" style="13" customWidth="1"/>
    <col min="15431" max="15431" width="5.5703125" style="13" customWidth="1"/>
    <col min="15432" max="15617" width="11.42578125" style="13"/>
    <col min="15618" max="15618" width="6" style="13" customWidth="1"/>
    <col min="15619" max="15619" width="48.5703125" style="13" customWidth="1"/>
    <col min="15620" max="15620" width="11.7109375" style="13" customWidth="1"/>
    <col min="15621" max="15660" width="2.42578125" style="13" customWidth="1"/>
    <col min="15661" max="15665" width="2.7109375" style="13" customWidth="1"/>
    <col min="15666" max="15678" width="2.42578125" style="13" customWidth="1"/>
    <col min="15679" max="15679" width="3" style="13" customWidth="1"/>
    <col min="15680" max="15680" width="2.42578125" style="13" customWidth="1"/>
    <col min="15681" max="15681" width="7.85546875" style="13" customWidth="1"/>
    <col min="15682" max="15682" width="4.85546875" style="13" customWidth="1"/>
    <col min="15683" max="15683" width="8.85546875" style="13" customWidth="1"/>
    <col min="15684" max="15684" width="6.140625" style="13" customWidth="1"/>
    <col min="15685" max="15685" width="5.85546875" style="13" customWidth="1"/>
    <col min="15686" max="15686" width="6.5703125" style="13" customWidth="1"/>
    <col min="15687" max="15687" width="5.5703125" style="13" customWidth="1"/>
    <col min="15688" max="15873" width="11.42578125" style="13"/>
    <col min="15874" max="15874" width="6" style="13" customWidth="1"/>
    <col min="15875" max="15875" width="48.5703125" style="13" customWidth="1"/>
    <col min="15876" max="15876" width="11.7109375" style="13" customWidth="1"/>
    <col min="15877" max="15916" width="2.42578125" style="13" customWidth="1"/>
    <col min="15917" max="15921" width="2.7109375" style="13" customWidth="1"/>
    <col min="15922" max="15934" width="2.42578125" style="13" customWidth="1"/>
    <col min="15935" max="15935" width="3" style="13" customWidth="1"/>
    <col min="15936" max="15936" width="2.42578125" style="13" customWidth="1"/>
    <col min="15937" max="15937" width="7.85546875" style="13" customWidth="1"/>
    <col min="15938" max="15938" width="4.85546875" style="13" customWidth="1"/>
    <col min="15939" max="15939" width="8.85546875" style="13" customWidth="1"/>
    <col min="15940" max="15940" width="6.140625" style="13" customWidth="1"/>
    <col min="15941" max="15941" width="5.85546875" style="13" customWidth="1"/>
    <col min="15942" max="15942" width="6.5703125" style="13" customWidth="1"/>
    <col min="15943" max="15943" width="5.5703125" style="13" customWidth="1"/>
    <col min="15944" max="16129" width="11.42578125" style="13"/>
    <col min="16130" max="16130" width="6" style="13" customWidth="1"/>
    <col min="16131" max="16131" width="48.5703125" style="13" customWidth="1"/>
    <col min="16132" max="16132" width="11.7109375" style="13" customWidth="1"/>
    <col min="16133" max="16172" width="2.42578125" style="13" customWidth="1"/>
    <col min="16173" max="16177" width="2.7109375" style="13" customWidth="1"/>
    <col min="16178" max="16190" width="2.42578125" style="13" customWidth="1"/>
    <col min="16191" max="16191" width="3" style="13" customWidth="1"/>
    <col min="16192" max="16192" width="2.42578125" style="13" customWidth="1"/>
    <col min="16193" max="16193" width="7.85546875" style="13" customWidth="1"/>
    <col min="16194" max="16194" width="4.85546875" style="13" customWidth="1"/>
    <col min="16195" max="16195" width="8.85546875" style="13" customWidth="1"/>
    <col min="16196" max="16196" width="6.140625" style="13" customWidth="1"/>
    <col min="16197" max="16197" width="5.85546875" style="13" customWidth="1"/>
    <col min="16198" max="16198" width="6.5703125" style="13" customWidth="1"/>
    <col min="16199" max="16199" width="5.5703125" style="13" customWidth="1"/>
    <col min="16200" max="16384" width="11.42578125" style="13"/>
  </cols>
  <sheetData>
    <row r="1" spans="1:71" s="6" customFormat="1" ht="13.5" x14ac:dyDescent="0.25">
      <c r="A1" s="1"/>
      <c r="B1" s="72" t="s">
        <v>0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34"/>
      <c r="AT1" s="34"/>
      <c r="AU1" s="34"/>
      <c r="AV1" s="34"/>
      <c r="AW1" s="3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35"/>
      <c r="BN1" s="35"/>
      <c r="BO1" s="36"/>
      <c r="BP1" s="36"/>
      <c r="BQ1" s="4"/>
      <c r="BR1" s="4"/>
      <c r="BS1" s="5"/>
    </row>
    <row r="2" spans="1:71" s="6" customFormat="1" ht="13.5" x14ac:dyDescent="0.25">
      <c r="A2" s="1"/>
      <c r="B2" s="73" t="s">
        <v>117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59" t="s">
        <v>116</v>
      </c>
      <c r="S2" s="5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37"/>
      <c r="AT2" s="37"/>
      <c r="AU2" s="37"/>
      <c r="AV2" s="37"/>
      <c r="AW2" s="37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38"/>
      <c r="BN2" s="38"/>
      <c r="BO2" s="39"/>
      <c r="BP2" s="39"/>
      <c r="BQ2" s="9"/>
      <c r="BR2" s="9"/>
      <c r="BS2" s="10"/>
    </row>
    <row r="3" spans="1:71" s="6" customFormat="1" ht="13.5" x14ac:dyDescent="0.25">
      <c r="A3" s="1"/>
      <c r="B3" s="74" t="s">
        <v>1</v>
      </c>
      <c r="C3" s="135"/>
      <c r="D3" s="196">
        <v>306212600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37"/>
      <c r="AT3" s="37"/>
      <c r="AU3" s="37"/>
      <c r="AV3" s="37"/>
      <c r="AW3" s="37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38"/>
      <c r="BN3" s="38"/>
      <c r="BO3" s="39"/>
      <c r="BP3" s="39"/>
      <c r="BQ3" s="9"/>
      <c r="BR3" s="9"/>
      <c r="BS3" s="10"/>
    </row>
    <row r="4" spans="1:71" ht="8.25" customHeight="1" x14ac:dyDescent="0.15">
      <c r="B4" s="211" t="s">
        <v>2</v>
      </c>
      <c r="C4" s="133"/>
      <c r="D4" s="211" t="s">
        <v>3</v>
      </c>
      <c r="E4" s="208" t="s">
        <v>4</v>
      </c>
      <c r="F4" s="209"/>
      <c r="G4" s="209"/>
      <c r="H4" s="209"/>
      <c r="I4" s="210"/>
      <c r="J4" s="205" t="s">
        <v>5</v>
      </c>
      <c r="K4" s="205"/>
      <c r="L4" s="205"/>
      <c r="M4" s="205"/>
      <c r="N4" s="128"/>
      <c r="O4" s="208" t="s">
        <v>6</v>
      </c>
      <c r="P4" s="209"/>
      <c r="Q4" s="209"/>
      <c r="R4" s="210"/>
      <c r="S4" s="12"/>
      <c r="T4" s="208" t="s">
        <v>35</v>
      </c>
      <c r="U4" s="209"/>
      <c r="V4" s="209"/>
      <c r="W4" s="210"/>
      <c r="X4" s="12"/>
      <c r="Y4" s="208" t="s">
        <v>36</v>
      </c>
      <c r="Z4" s="209"/>
      <c r="AA4" s="209"/>
      <c r="AB4" s="210"/>
      <c r="AC4" s="12"/>
      <c r="AD4" s="208" t="s">
        <v>37</v>
      </c>
      <c r="AE4" s="209"/>
      <c r="AF4" s="209"/>
      <c r="AG4" s="210"/>
      <c r="AH4" s="12"/>
      <c r="AI4" s="208" t="s">
        <v>38</v>
      </c>
      <c r="AJ4" s="209"/>
      <c r="AK4" s="209"/>
      <c r="AL4" s="210"/>
      <c r="AM4" s="12"/>
      <c r="AN4" s="208" t="s">
        <v>39</v>
      </c>
      <c r="AO4" s="209"/>
      <c r="AP4" s="209"/>
      <c r="AQ4" s="210"/>
      <c r="AR4" s="12"/>
      <c r="AS4" s="217" t="s">
        <v>40</v>
      </c>
      <c r="AT4" s="218"/>
      <c r="AU4" s="218"/>
      <c r="AV4" s="218"/>
      <c r="AW4" s="127"/>
      <c r="AX4" s="205" t="s">
        <v>41</v>
      </c>
      <c r="AY4" s="205"/>
      <c r="AZ4" s="205"/>
      <c r="BA4" s="205"/>
      <c r="BB4" s="128"/>
      <c r="BC4" s="205" t="s">
        <v>42</v>
      </c>
      <c r="BD4" s="205"/>
      <c r="BE4" s="205"/>
      <c r="BF4" s="205"/>
      <c r="BG4" s="128"/>
      <c r="BH4" s="205" t="s">
        <v>43</v>
      </c>
      <c r="BI4" s="205"/>
      <c r="BJ4" s="205"/>
      <c r="BK4" s="205"/>
      <c r="BL4" s="128"/>
      <c r="BM4" s="206" t="s">
        <v>44</v>
      </c>
      <c r="BN4" s="206" t="s">
        <v>45</v>
      </c>
      <c r="BO4" s="215" t="s">
        <v>46</v>
      </c>
      <c r="BP4" s="215" t="s">
        <v>47</v>
      </c>
      <c r="BQ4" s="213" t="s">
        <v>7</v>
      </c>
      <c r="BR4" s="214"/>
      <c r="BS4" s="214"/>
    </row>
    <row r="5" spans="1:71" ht="25.5" x14ac:dyDescent="0.15">
      <c r="B5" s="211"/>
      <c r="C5" s="133"/>
      <c r="D5" s="211"/>
      <c r="E5" s="14">
        <v>45298</v>
      </c>
      <c r="F5" s="15">
        <f>+E5+8</f>
        <v>45306</v>
      </c>
      <c r="G5" s="15">
        <f>+F5+8</f>
        <v>45314</v>
      </c>
      <c r="H5" s="15">
        <f>+G5+8</f>
        <v>45322</v>
      </c>
      <c r="I5" s="40" t="s">
        <v>48</v>
      </c>
      <c r="J5" s="15">
        <v>45329</v>
      </c>
      <c r="K5" s="15">
        <f>+J5+7</f>
        <v>45336</v>
      </c>
      <c r="L5" s="15">
        <f>+K5+7</f>
        <v>45343</v>
      </c>
      <c r="M5" s="15">
        <f>+L5+7</f>
        <v>45350</v>
      </c>
      <c r="N5" s="40" t="s">
        <v>48</v>
      </c>
      <c r="O5" s="15">
        <v>45358</v>
      </c>
      <c r="P5" s="15">
        <f>+O5+8</f>
        <v>45366</v>
      </c>
      <c r="Q5" s="15">
        <f>+P5+8</f>
        <v>45374</v>
      </c>
      <c r="R5" s="15">
        <f>+Q5+8</f>
        <v>45382</v>
      </c>
      <c r="S5" s="40" t="s">
        <v>48</v>
      </c>
      <c r="T5" s="15">
        <v>45389</v>
      </c>
      <c r="U5" s="15">
        <f>+T5+8</f>
        <v>45397</v>
      </c>
      <c r="V5" s="15">
        <f>+U5+8</f>
        <v>45405</v>
      </c>
      <c r="W5" s="15">
        <f>+V5+7</f>
        <v>45412</v>
      </c>
      <c r="X5" s="40" t="s">
        <v>48</v>
      </c>
      <c r="Y5" s="14">
        <v>45419</v>
      </c>
      <c r="Z5" s="15">
        <f>+Y5+8</f>
        <v>45427</v>
      </c>
      <c r="AA5" s="15">
        <f>+Z5+8</f>
        <v>45435</v>
      </c>
      <c r="AB5" s="15">
        <f>+AA5+8</f>
        <v>45443</v>
      </c>
      <c r="AC5" s="40" t="s">
        <v>48</v>
      </c>
      <c r="AD5" s="15">
        <v>45450</v>
      </c>
      <c r="AE5" s="15">
        <f>+AD5+8</f>
        <v>45458</v>
      </c>
      <c r="AF5" s="15">
        <f>+AE5+8</f>
        <v>45466</v>
      </c>
      <c r="AG5" s="15">
        <f>+AF5+7</f>
        <v>45473</v>
      </c>
      <c r="AH5" s="40" t="s">
        <v>48</v>
      </c>
      <c r="AI5" s="14">
        <v>45480</v>
      </c>
      <c r="AJ5" s="15">
        <f>+AI5+8</f>
        <v>45488</v>
      </c>
      <c r="AK5" s="15">
        <f>+AJ5+8</f>
        <v>45496</v>
      </c>
      <c r="AL5" s="15">
        <f>+AK5+8</f>
        <v>45504</v>
      </c>
      <c r="AM5" s="40" t="s">
        <v>48</v>
      </c>
      <c r="AN5" s="14">
        <v>45511</v>
      </c>
      <c r="AO5" s="15">
        <f>+AN5+8</f>
        <v>45519</v>
      </c>
      <c r="AP5" s="15">
        <f>+AO5+8</f>
        <v>45527</v>
      </c>
      <c r="AQ5" s="15">
        <f>+AP5+8</f>
        <v>45535</v>
      </c>
      <c r="AR5" s="40" t="s">
        <v>48</v>
      </c>
      <c r="AS5" s="15">
        <v>45542</v>
      </c>
      <c r="AT5" s="15">
        <f>+AS5+8</f>
        <v>45550</v>
      </c>
      <c r="AU5" s="15">
        <f>+AT5+8</f>
        <v>45558</v>
      </c>
      <c r="AV5" s="15">
        <v>45565</v>
      </c>
      <c r="AW5" s="40" t="s">
        <v>48</v>
      </c>
      <c r="AX5" s="14">
        <v>45572</v>
      </c>
      <c r="AY5" s="15">
        <f>+AX5+8</f>
        <v>45580</v>
      </c>
      <c r="AZ5" s="15">
        <f>+AY5+8</f>
        <v>45588</v>
      </c>
      <c r="BA5" s="15">
        <f>+AZ5+8</f>
        <v>45596</v>
      </c>
      <c r="BB5" s="40" t="s">
        <v>48</v>
      </c>
      <c r="BC5" s="15">
        <v>45603</v>
      </c>
      <c r="BD5" s="15">
        <f>+BC5+8</f>
        <v>45611</v>
      </c>
      <c r="BE5" s="15">
        <f>+BD5+8</f>
        <v>45619</v>
      </c>
      <c r="BF5" s="15">
        <v>45626</v>
      </c>
      <c r="BG5" s="40" t="s">
        <v>48</v>
      </c>
      <c r="BH5" s="14">
        <v>45633</v>
      </c>
      <c r="BI5" s="15">
        <f>+BH5+8</f>
        <v>45641</v>
      </c>
      <c r="BJ5" s="15">
        <f>+BI5+8</f>
        <v>45649</v>
      </c>
      <c r="BK5" s="15">
        <f>+BJ5+8</f>
        <v>45657</v>
      </c>
      <c r="BL5" s="40" t="s">
        <v>48</v>
      </c>
      <c r="BM5" s="207"/>
      <c r="BN5" s="207"/>
      <c r="BO5" s="216"/>
      <c r="BP5" s="216"/>
      <c r="BQ5" s="16" t="s">
        <v>8</v>
      </c>
      <c r="BR5" s="16" t="s">
        <v>9</v>
      </c>
      <c r="BS5" s="16" t="s">
        <v>10</v>
      </c>
    </row>
    <row r="6" spans="1:71" ht="12" customHeight="1" x14ac:dyDescent="0.15">
      <c r="A6" s="17">
        <v>1</v>
      </c>
      <c r="B6" s="18" t="s">
        <v>11</v>
      </c>
      <c r="C6" s="18"/>
      <c r="D6" s="19"/>
      <c r="E6" s="41"/>
      <c r="F6" s="20"/>
      <c r="G6" s="20"/>
      <c r="H6" s="20"/>
      <c r="I6" s="42"/>
      <c r="J6" s="20"/>
      <c r="K6" s="20"/>
      <c r="L6" s="20"/>
      <c r="M6" s="20"/>
      <c r="N6" s="42"/>
      <c r="O6" s="20"/>
      <c r="P6" s="20"/>
      <c r="Q6" s="20"/>
      <c r="R6" s="20"/>
      <c r="S6" s="42"/>
      <c r="T6" s="20"/>
      <c r="U6" s="20"/>
      <c r="V6" s="20"/>
      <c r="W6" s="20"/>
      <c r="X6" s="42"/>
      <c r="Y6" s="41"/>
      <c r="Z6" s="20"/>
      <c r="AA6" s="20"/>
      <c r="AB6" s="20"/>
      <c r="AC6" s="42"/>
      <c r="AD6" s="20"/>
      <c r="AE6" s="20"/>
      <c r="AF6" s="20"/>
      <c r="AG6" s="20"/>
      <c r="AH6" s="42"/>
      <c r="AI6" s="41"/>
      <c r="AJ6" s="20"/>
      <c r="AK6" s="20"/>
      <c r="AL6" s="20"/>
      <c r="AM6" s="42"/>
      <c r="AN6" s="41"/>
      <c r="AO6" s="20"/>
      <c r="AP6" s="20"/>
      <c r="AQ6" s="20"/>
      <c r="AR6" s="42"/>
      <c r="AS6" s="20"/>
      <c r="AT6" s="20"/>
      <c r="AU6" s="20"/>
      <c r="AV6" s="20"/>
      <c r="AW6" s="42"/>
      <c r="AX6" s="41"/>
      <c r="AY6" s="20"/>
      <c r="AZ6" s="20"/>
      <c r="BA6" s="20"/>
      <c r="BB6" s="42"/>
      <c r="BC6" s="20"/>
      <c r="BD6" s="20"/>
      <c r="BE6" s="20"/>
      <c r="BF6" s="20"/>
      <c r="BG6" s="42"/>
      <c r="BH6" s="41"/>
      <c r="BI6" s="20"/>
      <c r="BJ6" s="20"/>
      <c r="BK6" s="20"/>
      <c r="BL6" s="42"/>
      <c r="BM6" s="130"/>
      <c r="BN6" s="130"/>
      <c r="BO6" s="131"/>
      <c r="BP6" s="131"/>
      <c r="BQ6" s="16"/>
      <c r="BR6" s="16"/>
      <c r="BS6" s="16"/>
    </row>
    <row r="7" spans="1:71" s="23" customFormat="1" ht="12.95" customHeight="1" x14ac:dyDescent="0.15">
      <c r="A7" s="129">
        <v>1.1000000000000001</v>
      </c>
      <c r="B7" s="21" t="s">
        <v>12</v>
      </c>
      <c r="C7" s="21"/>
      <c r="D7" s="22" t="s">
        <v>13</v>
      </c>
      <c r="E7" s="41"/>
      <c r="F7" s="20"/>
      <c r="G7" s="20"/>
      <c r="H7" s="20"/>
      <c r="I7" s="42"/>
      <c r="J7" s="60" t="s">
        <v>115</v>
      </c>
      <c r="K7" s="60"/>
      <c r="L7" s="60"/>
      <c r="M7" s="60"/>
      <c r="N7" s="42"/>
      <c r="O7" s="20"/>
      <c r="P7" s="20"/>
      <c r="Q7" s="20"/>
      <c r="R7" s="20"/>
      <c r="S7" s="42"/>
      <c r="T7" s="20"/>
      <c r="U7" s="20"/>
      <c r="V7" s="20"/>
      <c r="W7" s="20"/>
      <c r="X7" s="42"/>
      <c r="Y7" s="20"/>
      <c r="Z7" s="20"/>
      <c r="AA7" s="20"/>
      <c r="AB7" s="20"/>
      <c r="AC7" s="42"/>
      <c r="AD7" s="20"/>
      <c r="AE7" s="20"/>
      <c r="AF7" s="20"/>
      <c r="AG7" s="20"/>
      <c r="AH7" s="42"/>
      <c r="AI7" s="41"/>
      <c r="AJ7" s="20"/>
      <c r="AK7" s="20"/>
      <c r="AL7" s="20"/>
      <c r="AM7" s="42"/>
      <c r="AN7" s="41"/>
      <c r="AO7" s="20"/>
      <c r="AP7" s="20"/>
      <c r="AQ7" s="20"/>
      <c r="AR7" s="42"/>
      <c r="AS7" s="20"/>
      <c r="AT7" s="20"/>
      <c r="AU7" s="20"/>
      <c r="AV7" s="20"/>
      <c r="AW7" s="42"/>
      <c r="AX7" s="41"/>
      <c r="AY7" s="20"/>
      <c r="AZ7" s="20"/>
      <c r="BA7" s="20"/>
      <c r="BB7" s="42"/>
      <c r="BC7" s="20"/>
      <c r="BD7" s="20"/>
      <c r="BE7" s="20"/>
      <c r="BF7" s="20"/>
      <c r="BG7" s="42"/>
      <c r="BH7" s="41"/>
      <c r="BI7" s="20"/>
      <c r="BJ7" s="20"/>
      <c r="BK7" s="20"/>
      <c r="BL7" s="42"/>
      <c r="BM7" s="61"/>
      <c r="BN7" s="62"/>
      <c r="BO7" s="63"/>
      <c r="BP7" s="64"/>
      <c r="BQ7" s="43"/>
      <c r="BR7" s="43"/>
      <c r="BS7" s="43"/>
    </row>
    <row r="8" spans="1:71" s="23" customFormat="1" ht="12.95" customHeight="1" x14ac:dyDescent="0.15">
      <c r="A8" s="17">
        <v>1.2</v>
      </c>
      <c r="B8" s="21" t="s">
        <v>14</v>
      </c>
      <c r="C8" s="21"/>
      <c r="D8" s="22" t="s">
        <v>13</v>
      </c>
      <c r="E8" s="41"/>
      <c r="F8" s="20"/>
      <c r="G8" s="20"/>
      <c r="H8" s="20"/>
      <c r="I8" s="42"/>
      <c r="J8" s="60" t="s">
        <v>115</v>
      </c>
      <c r="K8" s="60"/>
      <c r="L8" s="60"/>
      <c r="M8" s="60"/>
      <c r="N8" s="42"/>
      <c r="O8" s="20"/>
      <c r="P8" s="20"/>
      <c r="Q8" s="20"/>
      <c r="R8" s="20"/>
      <c r="S8" s="42"/>
      <c r="T8" s="20"/>
      <c r="U8" s="20"/>
      <c r="V8" s="20"/>
      <c r="W8" s="20"/>
      <c r="X8" s="42"/>
      <c r="Y8" s="20"/>
      <c r="Z8" s="20"/>
      <c r="AA8" s="20"/>
      <c r="AB8" s="20"/>
      <c r="AC8" s="42"/>
      <c r="AD8" s="20"/>
      <c r="AE8" s="20"/>
      <c r="AF8" s="20"/>
      <c r="AG8" s="20"/>
      <c r="AH8" s="42"/>
      <c r="AI8" s="41"/>
      <c r="AJ8" s="20"/>
      <c r="AK8" s="20"/>
      <c r="AL8" s="20"/>
      <c r="AM8" s="42"/>
      <c r="AN8" s="41"/>
      <c r="AO8" s="20"/>
      <c r="AP8" s="20"/>
      <c r="AQ8" s="20"/>
      <c r="AR8" s="42"/>
      <c r="AS8" s="20"/>
      <c r="AT8" s="20"/>
      <c r="AU8" s="20"/>
      <c r="AV8" s="20"/>
      <c r="AW8" s="42"/>
      <c r="AX8" s="41"/>
      <c r="AY8" s="20"/>
      <c r="AZ8" s="20"/>
      <c r="BA8" s="20"/>
      <c r="BB8" s="42"/>
      <c r="BC8" s="20"/>
      <c r="BD8" s="20"/>
      <c r="BE8" s="20"/>
      <c r="BF8" s="20"/>
      <c r="BG8" s="42"/>
      <c r="BH8" s="41"/>
      <c r="BI8" s="20"/>
      <c r="BJ8" s="20"/>
      <c r="BK8" s="20"/>
      <c r="BL8" s="42"/>
      <c r="BM8" s="61"/>
      <c r="BN8" s="62"/>
      <c r="BO8" s="63"/>
      <c r="BP8" s="64"/>
      <c r="BQ8" s="43"/>
      <c r="BR8" s="43"/>
      <c r="BS8" s="43"/>
    </row>
    <row r="9" spans="1:71" s="23" customFormat="1" ht="12.95" customHeight="1" x14ac:dyDescent="0.15">
      <c r="A9" s="129">
        <v>2</v>
      </c>
      <c r="B9" s="18" t="s">
        <v>15</v>
      </c>
      <c r="C9" s="18"/>
      <c r="D9" s="24"/>
      <c r="E9" s="41"/>
      <c r="F9" s="20"/>
      <c r="G9" s="20"/>
      <c r="H9" s="20"/>
      <c r="I9" s="42"/>
      <c r="J9" s="20"/>
      <c r="K9" s="20"/>
      <c r="L9" s="20"/>
      <c r="M9" s="20"/>
      <c r="N9" s="42"/>
      <c r="O9" s="20"/>
      <c r="P9" s="20"/>
      <c r="Q9" s="20"/>
      <c r="R9" s="20"/>
      <c r="S9" s="42"/>
      <c r="T9" s="20"/>
      <c r="U9" s="20"/>
      <c r="V9" s="20"/>
      <c r="W9" s="20"/>
      <c r="X9" s="42"/>
      <c r="Y9" s="20"/>
      <c r="Z9" s="20"/>
      <c r="AA9" s="20"/>
      <c r="AB9" s="20"/>
      <c r="AC9" s="42"/>
      <c r="AD9" s="20"/>
      <c r="AE9" s="20"/>
      <c r="AF9" s="20"/>
      <c r="AG9" s="20"/>
      <c r="AH9" s="42"/>
      <c r="AI9" s="41"/>
      <c r="AJ9" s="20"/>
      <c r="AK9" s="20"/>
      <c r="AL9" s="20"/>
      <c r="AM9" s="42"/>
      <c r="AN9" s="41"/>
      <c r="AO9" s="20"/>
      <c r="AP9" s="20"/>
      <c r="AQ9" s="20"/>
      <c r="AR9" s="42"/>
      <c r="AS9" s="20"/>
      <c r="AT9" s="20"/>
      <c r="AU9" s="20"/>
      <c r="AV9" s="20"/>
      <c r="AW9" s="42"/>
      <c r="AX9" s="41"/>
      <c r="AY9" s="20"/>
      <c r="AZ9" s="20"/>
      <c r="BA9" s="20"/>
      <c r="BB9" s="42"/>
      <c r="BC9" s="20"/>
      <c r="BD9" s="20"/>
      <c r="BE9" s="20"/>
      <c r="BF9" s="20"/>
      <c r="BG9" s="42"/>
      <c r="BH9" s="41"/>
      <c r="BI9" s="20"/>
      <c r="BJ9" s="20"/>
      <c r="BK9" s="20"/>
      <c r="BL9" s="42"/>
      <c r="BM9" s="61"/>
      <c r="BN9" s="62"/>
      <c r="BO9" s="63"/>
      <c r="BP9" s="64"/>
      <c r="BQ9" s="43"/>
      <c r="BR9" s="43"/>
      <c r="BS9" s="43"/>
    </row>
    <row r="10" spans="1:71" s="23" customFormat="1" ht="12.95" customHeight="1" x14ac:dyDescent="0.15">
      <c r="A10" s="129">
        <v>2.1</v>
      </c>
      <c r="B10" s="21" t="s">
        <v>16</v>
      </c>
      <c r="C10" s="21"/>
      <c r="D10" s="22" t="s">
        <v>292</v>
      </c>
      <c r="E10" s="41"/>
      <c r="F10" s="20"/>
      <c r="G10" s="20"/>
      <c r="H10" s="20"/>
      <c r="I10" s="42"/>
      <c r="J10" s="25" t="s">
        <v>17</v>
      </c>
      <c r="K10" s="25" t="s">
        <v>17</v>
      </c>
      <c r="L10" s="25" t="s">
        <v>17</v>
      </c>
      <c r="M10" s="25" t="s">
        <v>17</v>
      </c>
      <c r="N10" s="42"/>
      <c r="O10" s="25"/>
      <c r="P10" s="25"/>
      <c r="Q10" s="25"/>
      <c r="R10" s="25"/>
      <c r="S10" s="42"/>
      <c r="T10" s="25" t="s">
        <v>17</v>
      </c>
      <c r="U10" s="25" t="s">
        <v>17</v>
      </c>
      <c r="V10" s="25" t="s">
        <v>17</v>
      </c>
      <c r="W10" s="25" t="s">
        <v>17</v>
      </c>
      <c r="X10" s="42"/>
      <c r="Y10" s="25"/>
      <c r="Z10" s="25"/>
      <c r="AA10" s="25"/>
      <c r="AB10" s="25"/>
      <c r="AC10" s="42"/>
      <c r="AD10" s="25" t="s">
        <v>17</v>
      </c>
      <c r="AE10" s="25" t="s">
        <v>17</v>
      </c>
      <c r="AF10" s="25" t="s">
        <v>17</v>
      </c>
      <c r="AG10" s="25" t="s">
        <v>17</v>
      </c>
      <c r="AH10" s="42"/>
      <c r="AI10" s="25"/>
      <c r="AJ10" s="25"/>
      <c r="AK10" s="25"/>
      <c r="AL10" s="25"/>
      <c r="AM10" s="42"/>
      <c r="AN10" s="25" t="s">
        <v>17</v>
      </c>
      <c r="AO10" s="25" t="s">
        <v>17</v>
      </c>
      <c r="AP10" s="25" t="s">
        <v>17</v>
      </c>
      <c r="AQ10" s="25" t="s">
        <v>17</v>
      </c>
      <c r="AR10" s="42"/>
      <c r="AS10" s="25"/>
      <c r="AT10" s="25"/>
      <c r="AU10" s="25"/>
      <c r="AV10" s="25"/>
      <c r="AW10" s="42"/>
      <c r="AX10" s="25" t="s">
        <v>17</v>
      </c>
      <c r="AY10" s="25" t="s">
        <v>17</v>
      </c>
      <c r="AZ10" s="25" t="s">
        <v>17</v>
      </c>
      <c r="BA10" s="25" t="s">
        <v>17</v>
      </c>
      <c r="BB10" s="42"/>
      <c r="BC10" s="25"/>
      <c r="BD10" s="25"/>
      <c r="BE10" s="25"/>
      <c r="BF10" s="25"/>
      <c r="BG10" s="42"/>
      <c r="BH10" s="25"/>
      <c r="BI10" s="25"/>
      <c r="BJ10" s="25"/>
      <c r="BK10" s="25"/>
      <c r="BL10" s="42"/>
      <c r="BM10" s="61"/>
      <c r="BN10" s="62"/>
      <c r="BO10" s="63"/>
      <c r="BP10" s="64"/>
      <c r="BQ10" s="43"/>
      <c r="BR10" s="43"/>
      <c r="BS10" s="43"/>
    </row>
    <row r="11" spans="1:71" s="23" customFormat="1" ht="12.95" customHeight="1" x14ac:dyDescent="0.15">
      <c r="A11" s="129">
        <v>2.2000000000000002</v>
      </c>
      <c r="B11" s="21" t="s">
        <v>18</v>
      </c>
      <c r="C11" s="21"/>
      <c r="D11" s="22" t="s">
        <v>292</v>
      </c>
      <c r="E11" s="41"/>
      <c r="F11" s="20"/>
      <c r="G11" s="20"/>
      <c r="H11" s="20"/>
      <c r="I11" s="42"/>
      <c r="J11" s="25" t="s">
        <v>17</v>
      </c>
      <c r="K11" s="25" t="s">
        <v>17</v>
      </c>
      <c r="L11" s="25" t="s">
        <v>17</v>
      </c>
      <c r="M11" s="25" t="s">
        <v>17</v>
      </c>
      <c r="N11" s="42"/>
      <c r="O11" s="25"/>
      <c r="P11" s="25"/>
      <c r="Q11" s="25"/>
      <c r="R11" s="25"/>
      <c r="S11" s="42"/>
      <c r="T11" s="25" t="s">
        <v>17</v>
      </c>
      <c r="U11" s="25" t="s">
        <v>17</v>
      </c>
      <c r="V11" s="25" t="s">
        <v>17</v>
      </c>
      <c r="W11" s="25" t="s">
        <v>17</v>
      </c>
      <c r="X11" s="42"/>
      <c r="Y11" s="25"/>
      <c r="Z11" s="25"/>
      <c r="AA11" s="25"/>
      <c r="AB11" s="25"/>
      <c r="AC11" s="42"/>
      <c r="AD11" s="25" t="s">
        <v>17</v>
      </c>
      <c r="AE11" s="25" t="s">
        <v>17</v>
      </c>
      <c r="AF11" s="25" t="s">
        <v>17</v>
      </c>
      <c r="AG11" s="25" t="s">
        <v>17</v>
      </c>
      <c r="AH11" s="42"/>
      <c r="AI11" s="25"/>
      <c r="AJ11" s="25"/>
      <c r="AK11" s="25"/>
      <c r="AL11" s="25"/>
      <c r="AM11" s="42"/>
      <c r="AN11" s="25" t="s">
        <v>17</v>
      </c>
      <c r="AO11" s="25" t="s">
        <v>17</v>
      </c>
      <c r="AP11" s="25" t="s">
        <v>17</v>
      </c>
      <c r="AQ11" s="25" t="s">
        <v>17</v>
      </c>
      <c r="AR11" s="42"/>
      <c r="AS11" s="25"/>
      <c r="AT11" s="25"/>
      <c r="AU11" s="25"/>
      <c r="AV11" s="25"/>
      <c r="AW11" s="42"/>
      <c r="AX11" s="25" t="s">
        <v>17</v>
      </c>
      <c r="AY11" s="25" t="s">
        <v>17</v>
      </c>
      <c r="AZ11" s="25" t="s">
        <v>17</v>
      </c>
      <c r="BA11" s="25" t="s">
        <v>17</v>
      </c>
      <c r="BB11" s="42"/>
      <c r="BC11" s="25"/>
      <c r="BD11" s="25"/>
      <c r="BE11" s="25"/>
      <c r="BF11" s="25"/>
      <c r="BG11" s="42"/>
      <c r="BH11" s="25"/>
      <c r="BI11" s="25"/>
      <c r="BJ11" s="25"/>
      <c r="BK11" s="25"/>
      <c r="BL11" s="42"/>
      <c r="BM11" s="61"/>
      <c r="BN11" s="62"/>
      <c r="BO11" s="63"/>
      <c r="BP11" s="64"/>
      <c r="BQ11" s="43"/>
      <c r="BR11" s="43"/>
      <c r="BS11" s="43"/>
    </row>
    <row r="12" spans="1:71" s="23" customFormat="1" ht="12.95" customHeight="1" x14ac:dyDescent="0.15">
      <c r="A12" s="129">
        <v>2.2999999999999998</v>
      </c>
      <c r="B12" s="21" t="s">
        <v>100</v>
      </c>
      <c r="C12" s="21"/>
      <c r="D12" s="22" t="s">
        <v>292</v>
      </c>
      <c r="E12" s="41"/>
      <c r="F12" s="20"/>
      <c r="G12" s="20"/>
      <c r="H12" s="20"/>
      <c r="I12" s="42"/>
      <c r="J12" s="20"/>
      <c r="K12" s="20"/>
      <c r="L12" s="20"/>
      <c r="M12" s="20"/>
      <c r="N12" s="42"/>
      <c r="O12" s="25" t="s">
        <v>17</v>
      </c>
      <c r="P12" s="25" t="s">
        <v>17</v>
      </c>
      <c r="Q12" s="25" t="s">
        <v>17</v>
      </c>
      <c r="R12" s="25" t="s">
        <v>17</v>
      </c>
      <c r="S12" s="42"/>
      <c r="T12" s="20"/>
      <c r="U12" s="20"/>
      <c r="V12" s="20"/>
      <c r="W12" s="20"/>
      <c r="X12" s="42"/>
      <c r="Y12" s="41"/>
      <c r="Z12" s="20"/>
      <c r="AA12" s="20"/>
      <c r="AB12" s="20"/>
      <c r="AC12" s="42"/>
      <c r="AD12" s="20"/>
      <c r="AE12" s="20"/>
      <c r="AF12" s="20"/>
      <c r="AG12" s="20"/>
      <c r="AH12" s="42"/>
      <c r="AI12" s="41"/>
      <c r="AJ12" s="20"/>
      <c r="AK12" s="20"/>
      <c r="AL12" s="20"/>
      <c r="AM12" s="42"/>
      <c r="AN12" s="41"/>
      <c r="AO12" s="20"/>
      <c r="AP12" s="20"/>
      <c r="AQ12" s="20"/>
      <c r="AR12" s="42"/>
      <c r="AS12" s="20"/>
      <c r="AT12" s="20"/>
      <c r="AU12" s="20"/>
      <c r="AV12" s="20"/>
      <c r="AW12" s="42"/>
      <c r="AX12" s="41"/>
      <c r="AY12" s="20"/>
      <c r="AZ12" s="20"/>
      <c r="BA12" s="20"/>
      <c r="BB12" s="42"/>
      <c r="BC12" s="20"/>
      <c r="BD12" s="20"/>
      <c r="BE12" s="20"/>
      <c r="BF12" s="20"/>
      <c r="BG12" s="42"/>
      <c r="BH12" s="41"/>
      <c r="BI12" s="20"/>
      <c r="BJ12" s="20"/>
      <c r="BK12" s="20"/>
      <c r="BL12" s="42"/>
      <c r="BM12" s="61"/>
      <c r="BN12" s="62"/>
      <c r="BO12" s="63"/>
      <c r="BP12" s="64"/>
      <c r="BQ12" s="43"/>
      <c r="BR12" s="43"/>
      <c r="BS12" s="43"/>
    </row>
    <row r="13" spans="1:71" s="23" customFormat="1" ht="12.95" customHeight="1" x14ac:dyDescent="0.15">
      <c r="A13" s="129">
        <v>3</v>
      </c>
      <c r="B13" s="18" t="s">
        <v>49</v>
      </c>
      <c r="C13" s="18"/>
      <c r="D13" s="24"/>
      <c r="E13" s="41"/>
      <c r="F13" s="20"/>
      <c r="G13" s="20"/>
      <c r="H13" s="20"/>
      <c r="I13" s="42"/>
      <c r="J13" s="20"/>
      <c r="K13" s="20"/>
      <c r="L13" s="20"/>
      <c r="M13" s="20"/>
      <c r="N13" s="42"/>
      <c r="O13" s="20"/>
      <c r="P13" s="20"/>
      <c r="Q13" s="20"/>
      <c r="R13" s="20"/>
      <c r="S13" s="42"/>
      <c r="T13" s="20"/>
      <c r="U13" s="20"/>
      <c r="V13" s="20"/>
      <c r="W13" s="20"/>
      <c r="X13" s="42"/>
      <c r="Y13" s="41"/>
      <c r="Z13" s="20"/>
      <c r="AA13" s="20"/>
      <c r="AB13" s="20"/>
      <c r="AC13" s="42"/>
      <c r="AD13" s="20"/>
      <c r="AE13" s="20"/>
      <c r="AF13" s="20"/>
      <c r="AG13" s="20"/>
      <c r="AH13" s="42"/>
      <c r="AI13" s="41"/>
      <c r="AJ13" s="20"/>
      <c r="AK13" s="20"/>
      <c r="AL13" s="20"/>
      <c r="AM13" s="42"/>
      <c r="AN13" s="41"/>
      <c r="AO13" s="20"/>
      <c r="AP13" s="20"/>
      <c r="AQ13" s="20"/>
      <c r="AR13" s="42"/>
      <c r="AS13" s="20"/>
      <c r="AT13" s="20"/>
      <c r="AU13" s="20"/>
      <c r="AV13" s="20"/>
      <c r="AW13" s="42"/>
      <c r="AX13" s="41"/>
      <c r="AY13" s="20"/>
      <c r="AZ13" s="20"/>
      <c r="BA13" s="20"/>
      <c r="BB13" s="42"/>
      <c r="BC13" s="20"/>
      <c r="BD13" s="20"/>
      <c r="BE13" s="20"/>
      <c r="BF13" s="20"/>
      <c r="BG13" s="42"/>
      <c r="BH13" s="41"/>
      <c r="BI13" s="20"/>
      <c r="BJ13" s="20"/>
      <c r="BK13" s="20"/>
      <c r="BL13" s="42"/>
      <c r="BM13" s="61"/>
      <c r="BN13" s="62"/>
      <c r="BO13" s="63"/>
      <c r="BP13" s="64"/>
      <c r="BQ13" s="43"/>
      <c r="BR13" s="43"/>
      <c r="BS13" s="43"/>
    </row>
    <row r="14" spans="1:71" ht="12.95" customHeight="1" x14ac:dyDescent="0.15">
      <c r="A14" s="17">
        <v>3.1</v>
      </c>
      <c r="B14" s="28" t="s">
        <v>50</v>
      </c>
      <c r="C14" s="28"/>
      <c r="D14" s="29" t="s">
        <v>51</v>
      </c>
      <c r="E14" s="41"/>
      <c r="F14" s="20"/>
      <c r="G14" s="20"/>
      <c r="H14" s="20"/>
      <c r="I14" s="42"/>
      <c r="J14" s="20"/>
      <c r="K14" s="20"/>
      <c r="L14" s="20"/>
      <c r="M14" s="20"/>
      <c r="N14" s="42"/>
      <c r="O14" s="20"/>
      <c r="P14" s="20"/>
      <c r="Q14" s="20"/>
      <c r="R14" s="20"/>
      <c r="S14" s="42"/>
      <c r="T14" s="20"/>
      <c r="U14" s="20"/>
      <c r="V14" s="20"/>
      <c r="W14" s="20"/>
      <c r="X14" s="42"/>
      <c r="Y14" s="197" t="s">
        <v>17</v>
      </c>
      <c r="Z14" s="25" t="s">
        <v>17</v>
      </c>
      <c r="AA14" s="25" t="s">
        <v>17</v>
      </c>
      <c r="AB14" s="25" t="s">
        <v>17</v>
      </c>
      <c r="AC14" s="42"/>
      <c r="AD14" s="20"/>
      <c r="AE14" s="20"/>
      <c r="AF14" s="20"/>
      <c r="AG14" s="20"/>
      <c r="AH14" s="42"/>
      <c r="AI14" s="41"/>
      <c r="AJ14" s="20"/>
      <c r="AK14" s="20"/>
      <c r="AL14" s="20"/>
      <c r="AM14" s="42"/>
      <c r="AN14" s="41"/>
      <c r="AO14" s="20"/>
      <c r="AP14" s="20"/>
      <c r="AQ14" s="20"/>
      <c r="AR14" s="42"/>
      <c r="AS14" s="20"/>
      <c r="AT14" s="20"/>
      <c r="AU14" s="20"/>
      <c r="AV14" s="20"/>
      <c r="AW14" s="42"/>
      <c r="AX14" s="41"/>
      <c r="AY14" s="20"/>
      <c r="AZ14" s="20"/>
      <c r="BA14" s="20"/>
      <c r="BB14" s="42"/>
      <c r="BC14" s="20"/>
      <c r="BD14" s="20"/>
      <c r="BE14" s="20"/>
      <c r="BF14" s="20"/>
      <c r="BG14" s="42"/>
      <c r="BH14" s="41"/>
      <c r="BI14" s="20"/>
      <c r="BJ14" s="20"/>
      <c r="BK14" s="20"/>
      <c r="BL14" s="42"/>
      <c r="BM14" s="68"/>
      <c r="BN14" s="68"/>
      <c r="BO14" s="70"/>
      <c r="BP14" s="71"/>
      <c r="BQ14" s="16"/>
      <c r="BR14" s="16"/>
      <c r="BS14" s="16"/>
    </row>
    <row r="15" spans="1:71" ht="12.95" customHeight="1" x14ac:dyDescent="0.15">
      <c r="A15" s="17">
        <v>3.2</v>
      </c>
      <c r="B15" s="28" t="s">
        <v>289</v>
      </c>
      <c r="C15" s="28"/>
      <c r="D15" s="29" t="s">
        <v>19</v>
      </c>
      <c r="E15" s="41"/>
      <c r="F15" s="20"/>
      <c r="G15" s="20"/>
      <c r="H15" s="20"/>
      <c r="I15" s="42"/>
      <c r="J15" s="20"/>
      <c r="K15" s="20"/>
      <c r="L15" s="20"/>
      <c r="M15" s="20"/>
      <c r="N15" s="42"/>
      <c r="O15" s="20"/>
      <c r="P15" s="20"/>
      <c r="Q15" s="20"/>
      <c r="R15" s="20"/>
      <c r="S15" s="42"/>
      <c r="T15" s="20"/>
      <c r="U15" s="20"/>
      <c r="V15" s="20"/>
      <c r="W15" s="20"/>
      <c r="X15" s="42"/>
      <c r="Y15" s="41"/>
      <c r="Z15" s="20"/>
      <c r="AA15" s="20"/>
      <c r="AB15" s="20"/>
      <c r="AC15" s="42"/>
      <c r="AD15" s="20"/>
      <c r="AE15" s="20"/>
      <c r="AF15" s="20"/>
      <c r="AG15" s="20"/>
      <c r="AH15" s="42"/>
      <c r="AI15" s="197" t="s">
        <v>17</v>
      </c>
      <c r="AJ15" s="25" t="s">
        <v>17</v>
      </c>
      <c r="AK15" s="25" t="s">
        <v>17</v>
      </c>
      <c r="AL15" s="25" t="s">
        <v>17</v>
      </c>
      <c r="AM15" s="42"/>
      <c r="AN15" s="41"/>
      <c r="AO15" s="20"/>
      <c r="AP15" s="20"/>
      <c r="AQ15" s="20"/>
      <c r="AR15" s="42"/>
      <c r="AS15" s="20"/>
      <c r="AT15" s="20"/>
      <c r="AU15" s="20"/>
      <c r="AV15" s="20"/>
      <c r="AW15" s="42"/>
      <c r="AX15" s="41"/>
      <c r="AY15" s="20"/>
      <c r="AZ15" s="20"/>
      <c r="BA15" s="20"/>
      <c r="BB15" s="42"/>
      <c r="BC15" s="20"/>
      <c r="BD15" s="20"/>
      <c r="BE15" s="20"/>
      <c r="BF15" s="20"/>
      <c r="BG15" s="42"/>
      <c r="BH15" s="41"/>
      <c r="BI15" s="20"/>
      <c r="BJ15" s="20"/>
      <c r="BK15" s="20"/>
      <c r="BL15" s="42"/>
      <c r="BM15" s="130"/>
      <c r="BN15" s="130"/>
      <c r="BO15" s="131"/>
      <c r="BP15" s="131"/>
      <c r="BQ15" s="16"/>
      <c r="BR15" s="16"/>
      <c r="BS15" s="16"/>
    </row>
    <row r="16" spans="1:71" ht="12.95" customHeight="1" x14ac:dyDescent="0.15">
      <c r="A16" s="17">
        <v>4</v>
      </c>
      <c r="B16" s="18" t="s">
        <v>20</v>
      </c>
      <c r="C16" s="18"/>
      <c r="D16" s="24"/>
      <c r="E16" s="41"/>
      <c r="F16" s="20"/>
      <c r="G16" s="20"/>
      <c r="H16" s="20"/>
      <c r="I16" s="42"/>
      <c r="J16" s="20"/>
      <c r="K16" s="20"/>
      <c r="L16" s="20"/>
      <c r="M16" s="20"/>
      <c r="N16" s="42"/>
      <c r="O16" s="20"/>
      <c r="P16" s="20"/>
      <c r="Q16" s="20"/>
      <c r="R16" s="20"/>
      <c r="S16" s="42"/>
      <c r="T16" s="20"/>
      <c r="U16" s="20"/>
      <c r="V16" s="20"/>
      <c r="W16" s="20"/>
      <c r="X16" s="42"/>
      <c r="Y16" s="41"/>
      <c r="Z16" s="20"/>
      <c r="AA16" s="20"/>
      <c r="AB16" s="20"/>
      <c r="AC16" s="42"/>
      <c r="AD16" s="20"/>
      <c r="AE16" s="20"/>
      <c r="AF16" s="20"/>
      <c r="AG16" s="20"/>
      <c r="AH16" s="42"/>
      <c r="AI16" s="41"/>
      <c r="AJ16" s="20"/>
      <c r="AK16" s="20"/>
      <c r="AL16" s="20"/>
      <c r="AM16" s="42"/>
      <c r="AN16" s="41"/>
      <c r="AO16" s="20"/>
      <c r="AP16" s="20"/>
      <c r="AQ16" s="20"/>
      <c r="AR16" s="42"/>
      <c r="AS16" s="20"/>
      <c r="AT16" s="20"/>
      <c r="AU16" s="20"/>
      <c r="AV16" s="20"/>
      <c r="AW16" s="42"/>
      <c r="AX16" s="41"/>
      <c r="AY16" s="20"/>
      <c r="AZ16" s="20"/>
      <c r="BA16" s="20"/>
      <c r="BB16" s="42"/>
      <c r="BC16" s="20"/>
      <c r="BD16" s="20"/>
      <c r="BE16" s="20"/>
      <c r="BF16" s="20"/>
      <c r="BG16" s="42"/>
      <c r="BH16" s="41"/>
      <c r="BI16" s="20"/>
      <c r="BJ16" s="20"/>
      <c r="BK16" s="20"/>
      <c r="BL16" s="42"/>
      <c r="BM16" s="130"/>
      <c r="BN16" s="130"/>
      <c r="BO16" s="131"/>
      <c r="BP16" s="131"/>
      <c r="BQ16" s="16"/>
      <c r="BR16" s="16"/>
      <c r="BS16" s="16"/>
    </row>
    <row r="17" spans="1:71" ht="12.95" customHeight="1" x14ac:dyDescent="0.15">
      <c r="A17" s="17">
        <v>4.0999999999999996</v>
      </c>
      <c r="B17" s="28" t="s">
        <v>21</v>
      </c>
      <c r="C17" s="28"/>
      <c r="D17" s="29" t="s">
        <v>22</v>
      </c>
      <c r="E17" s="25" t="s">
        <v>17</v>
      </c>
      <c r="F17" s="25" t="s">
        <v>17</v>
      </c>
      <c r="G17" s="25" t="s">
        <v>17</v>
      </c>
      <c r="H17" s="25" t="s">
        <v>17</v>
      </c>
      <c r="I17" s="42"/>
      <c r="J17" s="25" t="s">
        <v>17</v>
      </c>
      <c r="K17" s="25" t="s">
        <v>17</v>
      </c>
      <c r="L17" s="25" t="s">
        <v>17</v>
      </c>
      <c r="M17" s="25" t="s">
        <v>17</v>
      </c>
      <c r="N17" s="42"/>
      <c r="O17" s="25" t="s">
        <v>17</v>
      </c>
      <c r="P17" s="25" t="s">
        <v>17</v>
      </c>
      <c r="Q17" s="25" t="s">
        <v>17</v>
      </c>
      <c r="R17" s="25" t="s">
        <v>17</v>
      </c>
      <c r="S17" s="42"/>
      <c r="T17" s="25" t="s">
        <v>17</v>
      </c>
      <c r="U17" s="25" t="s">
        <v>17</v>
      </c>
      <c r="V17" s="25" t="s">
        <v>17</v>
      </c>
      <c r="W17" s="25" t="s">
        <v>17</v>
      </c>
      <c r="X17" s="42"/>
      <c r="Y17" s="25" t="s">
        <v>17</v>
      </c>
      <c r="Z17" s="25" t="s">
        <v>17</v>
      </c>
      <c r="AA17" s="25" t="s">
        <v>17</v>
      </c>
      <c r="AB17" s="25" t="s">
        <v>17</v>
      </c>
      <c r="AC17" s="42"/>
      <c r="AD17" s="25" t="s">
        <v>17</v>
      </c>
      <c r="AE17" s="25" t="s">
        <v>17</v>
      </c>
      <c r="AF17" s="25" t="s">
        <v>17</v>
      </c>
      <c r="AG17" s="25" t="s">
        <v>17</v>
      </c>
      <c r="AH17" s="42"/>
      <c r="AI17" s="25" t="s">
        <v>17</v>
      </c>
      <c r="AJ17" s="25" t="s">
        <v>17</v>
      </c>
      <c r="AK17" s="25" t="s">
        <v>17</v>
      </c>
      <c r="AL17" s="25" t="s">
        <v>17</v>
      </c>
      <c r="AM17" s="42"/>
      <c r="AN17" s="25" t="s">
        <v>17</v>
      </c>
      <c r="AO17" s="25" t="s">
        <v>17</v>
      </c>
      <c r="AP17" s="25" t="s">
        <v>17</v>
      </c>
      <c r="AQ17" s="25" t="s">
        <v>17</v>
      </c>
      <c r="AR17" s="42"/>
      <c r="AS17" s="25" t="s">
        <v>17</v>
      </c>
      <c r="AT17" s="25" t="s">
        <v>17</v>
      </c>
      <c r="AU17" s="25" t="s">
        <v>17</v>
      </c>
      <c r="AV17" s="25" t="s">
        <v>17</v>
      </c>
      <c r="AW17" s="42"/>
      <c r="AX17" s="25" t="s">
        <v>17</v>
      </c>
      <c r="AY17" s="25" t="s">
        <v>17</v>
      </c>
      <c r="AZ17" s="25" t="s">
        <v>17</v>
      </c>
      <c r="BA17" s="25" t="s">
        <v>17</v>
      </c>
      <c r="BB17" s="42"/>
      <c r="BC17" s="25" t="s">
        <v>17</v>
      </c>
      <c r="BD17" s="25" t="s">
        <v>17</v>
      </c>
      <c r="BE17" s="25" t="s">
        <v>17</v>
      </c>
      <c r="BF17" s="25" t="s">
        <v>17</v>
      </c>
      <c r="BG17" s="42"/>
      <c r="BH17" s="25" t="s">
        <v>17</v>
      </c>
      <c r="BI17" s="25" t="s">
        <v>17</v>
      </c>
      <c r="BJ17" s="25" t="s">
        <v>17</v>
      </c>
      <c r="BK17" s="25" t="s">
        <v>17</v>
      </c>
      <c r="BL17" s="42"/>
      <c r="BM17" s="130"/>
      <c r="BN17" s="130"/>
      <c r="BO17" s="131"/>
      <c r="BP17" s="131"/>
      <c r="BQ17" s="16"/>
      <c r="BR17" s="16"/>
      <c r="BS17" s="16"/>
    </row>
    <row r="18" spans="1:71" ht="12.95" customHeight="1" x14ac:dyDescent="0.15">
      <c r="A18" s="17">
        <v>4.2</v>
      </c>
      <c r="B18" s="26" t="s">
        <v>23</v>
      </c>
      <c r="C18" s="26"/>
      <c r="D18" s="27" t="s">
        <v>22</v>
      </c>
      <c r="E18" s="25" t="s">
        <v>17</v>
      </c>
      <c r="F18" s="25" t="s">
        <v>17</v>
      </c>
      <c r="G18" s="25" t="s">
        <v>17</v>
      </c>
      <c r="H18" s="25" t="s">
        <v>17</v>
      </c>
      <c r="I18" s="42"/>
      <c r="J18" s="25" t="s">
        <v>17</v>
      </c>
      <c r="K18" s="25" t="s">
        <v>17</v>
      </c>
      <c r="L18" s="25" t="s">
        <v>17</v>
      </c>
      <c r="M18" s="25" t="s">
        <v>17</v>
      </c>
      <c r="N18" s="42"/>
      <c r="O18" s="25" t="s">
        <v>17</v>
      </c>
      <c r="P18" s="25" t="s">
        <v>17</v>
      </c>
      <c r="Q18" s="25" t="s">
        <v>17</v>
      </c>
      <c r="R18" s="25" t="s">
        <v>17</v>
      </c>
      <c r="S18" s="42"/>
      <c r="T18" s="25" t="s">
        <v>17</v>
      </c>
      <c r="U18" s="25" t="s">
        <v>17</v>
      </c>
      <c r="V18" s="25" t="s">
        <v>17</v>
      </c>
      <c r="W18" s="25" t="s">
        <v>17</v>
      </c>
      <c r="X18" s="42"/>
      <c r="Y18" s="25" t="s">
        <v>17</v>
      </c>
      <c r="Z18" s="25" t="s">
        <v>17</v>
      </c>
      <c r="AA18" s="25" t="s">
        <v>17</v>
      </c>
      <c r="AB18" s="25" t="s">
        <v>17</v>
      </c>
      <c r="AC18" s="42"/>
      <c r="AD18" s="25" t="s">
        <v>17</v>
      </c>
      <c r="AE18" s="25" t="s">
        <v>17</v>
      </c>
      <c r="AF18" s="25" t="s">
        <v>17</v>
      </c>
      <c r="AG18" s="25" t="s">
        <v>17</v>
      </c>
      <c r="AH18" s="42"/>
      <c r="AI18" s="25" t="s">
        <v>17</v>
      </c>
      <c r="AJ18" s="25" t="s">
        <v>17</v>
      </c>
      <c r="AK18" s="25" t="s">
        <v>17</v>
      </c>
      <c r="AL18" s="25" t="s">
        <v>17</v>
      </c>
      <c r="AM18" s="42"/>
      <c r="AN18" s="25" t="s">
        <v>17</v>
      </c>
      <c r="AO18" s="25" t="s">
        <v>17</v>
      </c>
      <c r="AP18" s="25" t="s">
        <v>17</v>
      </c>
      <c r="AQ18" s="25" t="s">
        <v>17</v>
      </c>
      <c r="AR18" s="42"/>
      <c r="AS18" s="25" t="s">
        <v>17</v>
      </c>
      <c r="AT18" s="25" t="s">
        <v>17</v>
      </c>
      <c r="AU18" s="25" t="s">
        <v>17</v>
      </c>
      <c r="AV18" s="25" t="s">
        <v>17</v>
      </c>
      <c r="AW18" s="42"/>
      <c r="AX18" s="25" t="s">
        <v>17</v>
      </c>
      <c r="AY18" s="25" t="s">
        <v>17</v>
      </c>
      <c r="AZ18" s="25" t="s">
        <v>17</v>
      </c>
      <c r="BA18" s="25" t="s">
        <v>17</v>
      </c>
      <c r="BB18" s="42"/>
      <c r="BC18" s="25" t="s">
        <v>17</v>
      </c>
      <c r="BD18" s="25" t="s">
        <v>17</v>
      </c>
      <c r="BE18" s="25" t="s">
        <v>17</v>
      </c>
      <c r="BF18" s="25" t="s">
        <v>17</v>
      </c>
      <c r="BG18" s="42"/>
      <c r="BH18" s="25" t="s">
        <v>17</v>
      </c>
      <c r="BI18" s="25" t="s">
        <v>17</v>
      </c>
      <c r="BJ18" s="25" t="s">
        <v>17</v>
      </c>
      <c r="BK18" s="25" t="s">
        <v>17</v>
      </c>
      <c r="BL18" s="42"/>
      <c r="BM18" s="130"/>
      <c r="BN18" s="130"/>
      <c r="BO18" s="131"/>
      <c r="BP18" s="131"/>
      <c r="BQ18" s="16"/>
      <c r="BR18" s="16"/>
      <c r="BS18" s="16"/>
    </row>
    <row r="19" spans="1:71" ht="12.95" customHeight="1" x14ac:dyDescent="0.15">
      <c r="A19" s="17">
        <v>4.3</v>
      </c>
      <c r="B19" s="26" t="s">
        <v>90</v>
      </c>
      <c r="C19" s="26"/>
      <c r="D19" s="27" t="s">
        <v>22</v>
      </c>
      <c r="E19" s="25"/>
      <c r="F19" s="25"/>
      <c r="G19" s="25"/>
      <c r="H19" s="25"/>
      <c r="I19" s="42"/>
      <c r="J19" s="25" t="s">
        <v>17</v>
      </c>
      <c r="K19" s="25" t="s">
        <v>17</v>
      </c>
      <c r="L19" s="25" t="s">
        <v>17</v>
      </c>
      <c r="M19" s="25" t="s">
        <v>17</v>
      </c>
      <c r="N19" s="42"/>
      <c r="O19" s="25" t="s">
        <v>17</v>
      </c>
      <c r="P19" s="25" t="s">
        <v>17</v>
      </c>
      <c r="Q19" s="25" t="s">
        <v>17</v>
      </c>
      <c r="R19" s="25" t="s">
        <v>17</v>
      </c>
      <c r="S19" s="42"/>
      <c r="T19" s="25" t="s">
        <v>17</v>
      </c>
      <c r="U19" s="25" t="s">
        <v>17</v>
      </c>
      <c r="V19" s="25" t="s">
        <v>17</v>
      </c>
      <c r="W19" s="25" t="s">
        <v>17</v>
      </c>
      <c r="X19" s="42"/>
      <c r="Y19" s="25" t="s">
        <v>17</v>
      </c>
      <c r="Z19" s="25" t="s">
        <v>17</v>
      </c>
      <c r="AA19" s="25" t="s">
        <v>17</v>
      </c>
      <c r="AB19" s="25" t="s">
        <v>17</v>
      </c>
      <c r="AC19" s="42"/>
      <c r="AD19" s="25" t="s">
        <v>17</v>
      </c>
      <c r="AE19" s="25" t="s">
        <v>17</v>
      </c>
      <c r="AF19" s="25" t="s">
        <v>17</v>
      </c>
      <c r="AG19" s="25" t="s">
        <v>17</v>
      </c>
      <c r="AH19" s="42"/>
      <c r="AI19" s="25" t="s">
        <v>17</v>
      </c>
      <c r="AJ19" s="25" t="s">
        <v>17</v>
      </c>
      <c r="AK19" s="25" t="s">
        <v>17</v>
      </c>
      <c r="AL19" s="25" t="s">
        <v>17</v>
      </c>
      <c r="AM19" s="42"/>
      <c r="AN19" s="25" t="s">
        <v>17</v>
      </c>
      <c r="AO19" s="25" t="s">
        <v>17</v>
      </c>
      <c r="AP19" s="25" t="s">
        <v>17</v>
      </c>
      <c r="AQ19" s="25" t="s">
        <v>17</v>
      </c>
      <c r="AR19" s="42"/>
      <c r="AS19" s="25" t="s">
        <v>17</v>
      </c>
      <c r="AT19" s="25" t="s">
        <v>17</v>
      </c>
      <c r="AU19" s="25" t="s">
        <v>17</v>
      </c>
      <c r="AV19" s="25" t="s">
        <v>17</v>
      </c>
      <c r="AW19" s="42"/>
      <c r="AX19" s="25" t="s">
        <v>17</v>
      </c>
      <c r="AY19" s="25" t="s">
        <v>17</v>
      </c>
      <c r="AZ19" s="25" t="s">
        <v>17</v>
      </c>
      <c r="BA19" s="25" t="s">
        <v>17</v>
      </c>
      <c r="BB19" s="42"/>
      <c r="BC19" s="25" t="s">
        <v>17</v>
      </c>
      <c r="BD19" s="25" t="s">
        <v>17</v>
      </c>
      <c r="BE19" s="25" t="s">
        <v>17</v>
      </c>
      <c r="BF19" s="25" t="s">
        <v>17</v>
      </c>
      <c r="BG19" s="42"/>
      <c r="BH19" s="25" t="s">
        <v>17</v>
      </c>
      <c r="BI19" s="25" t="s">
        <v>17</v>
      </c>
      <c r="BJ19" s="25" t="s">
        <v>17</v>
      </c>
      <c r="BK19" s="25" t="s">
        <v>17</v>
      </c>
      <c r="BL19" s="44"/>
      <c r="BM19" s="130"/>
      <c r="BN19" s="130"/>
      <c r="BO19" s="131"/>
      <c r="BP19" s="131"/>
      <c r="BQ19" s="16"/>
      <c r="BR19" s="16"/>
      <c r="BS19" s="16"/>
    </row>
    <row r="20" spans="1:71" ht="12.95" customHeight="1" x14ac:dyDescent="0.15">
      <c r="A20" s="17">
        <v>4.4000000000000004</v>
      </c>
      <c r="B20" s="26" t="s">
        <v>92</v>
      </c>
      <c r="C20" s="26"/>
      <c r="D20" s="27" t="s">
        <v>22</v>
      </c>
      <c r="E20" s="31"/>
      <c r="F20" s="30"/>
      <c r="G20" s="30"/>
      <c r="H20" s="30"/>
      <c r="I20" s="44"/>
      <c r="J20" s="30"/>
      <c r="K20" s="30"/>
      <c r="L20" s="30"/>
      <c r="M20" s="30"/>
      <c r="N20" s="44"/>
      <c r="O20" s="30">
        <v>1</v>
      </c>
      <c r="P20" s="30"/>
      <c r="Q20" s="30"/>
      <c r="R20" s="30"/>
      <c r="S20" s="44"/>
      <c r="T20" s="30"/>
      <c r="U20" s="30"/>
      <c r="V20" s="30"/>
      <c r="W20" s="30"/>
      <c r="X20" s="44"/>
      <c r="Y20" s="31"/>
      <c r="Z20" s="30"/>
      <c r="AA20" s="30"/>
      <c r="AB20" s="30"/>
      <c r="AC20" s="44"/>
      <c r="AD20" s="30"/>
      <c r="AE20" s="30"/>
      <c r="AF20" s="30"/>
      <c r="AG20" s="30"/>
      <c r="AH20" s="44"/>
      <c r="AI20" s="31"/>
      <c r="AJ20" s="30"/>
      <c r="AK20" s="30"/>
      <c r="AL20" s="30"/>
      <c r="AM20" s="44"/>
      <c r="AN20" s="31"/>
      <c r="AO20" s="30"/>
      <c r="AP20" s="30"/>
      <c r="AQ20" s="30"/>
      <c r="AR20" s="44"/>
      <c r="AS20" s="30"/>
      <c r="AT20" s="30"/>
      <c r="AU20" s="30"/>
      <c r="AV20" s="30"/>
      <c r="AW20" s="44"/>
      <c r="AX20" s="31"/>
      <c r="AY20" s="30"/>
      <c r="AZ20" s="30"/>
      <c r="BA20" s="30"/>
      <c r="BB20" s="44"/>
      <c r="BC20" s="30"/>
      <c r="BD20" s="30"/>
      <c r="BE20" s="30"/>
      <c r="BF20" s="30"/>
      <c r="BG20" s="44"/>
      <c r="BH20" s="31"/>
      <c r="BI20" s="30"/>
      <c r="BJ20" s="30"/>
      <c r="BK20" s="30"/>
      <c r="BL20" s="44"/>
      <c r="BM20" s="130"/>
      <c r="BN20" s="130"/>
      <c r="BO20" s="131"/>
      <c r="BP20" s="131"/>
      <c r="BQ20" s="16"/>
      <c r="BR20" s="16"/>
      <c r="BS20" s="16"/>
    </row>
    <row r="21" spans="1:71" ht="12.95" customHeight="1" x14ac:dyDescent="0.15">
      <c r="A21" s="17">
        <v>4.5</v>
      </c>
      <c r="B21" s="26" t="s">
        <v>101</v>
      </c>
      <c r="C21" s="26"/>
      <c r="D21" s="27" t="s">
        <v>22</v>
      </c>
      <c r="E21" s="31"/>
      <c r="F21" s="30"/>
      <c r="G21" s="30"/>
      <c r="H21" s="30"/>
      <c r="I21" s="44"/>
      <c r="J21" s="30"/>
      <c r="K21" s="30"/>
      <c r="L21" s="30"/>
      <c r="M21" s="30"/>
      <c r="N21" s="44"/>
      <c r="O21" s="30"/>
      <c r="P21" s="30">
        <v>8</v>
      </c>
      <c r="Q21" s="30"/>
      <c r="R21" s="30"/>
      <c r="S21" s="44"/>
      <c r="T21" s="30"/>
      <c r="U21" s="30"/>
      <c r="V21" s="30"/>
      <c r="W21" s="30"/>
      <c r="X21" s="44"/>
      <c r="Y21" s="31"/>
      <c r="Z21" s="30"/>
      <c r="AA21" s="30"/>
      <c r="AB21" s="30"/>
      <c r="AC21" s="44"/>
      <c r="AD21" s="30"/>
      <c r="AE21" s="30"/>
      <c r="AF21" s="30"/>
      <c r="AG21" s="30"/>
      <c r="AH21" s="44"/>
      <c r="AI21" s="31"/>
      <c r="AJ21" s="30"/>
      <c r="AK21" s="30"/>
      <c r="AL21" s="30"/>
      <c r="AM21" s="44"/>
      <c r="AN21" s="31"/>
      <c r="AO21" s="30"/>
      <c r="AP21" s="30"/>
      <c r="AQ21" s="30"/>
      <c r="AR21" s="44"/>
      <c r="AS21" s="30"/>
      <c r="AT21" s="30"/>
      <c r="AU21" s="30"/>
      <c r="AV21" s="30"/>
      <c r="AW21" s="44"/>
      <c r="AX21" s="31"/>
      <c r="AY21" s="30"/>
      <c r="AZ21" s="30"/>
      <c r="BA21" s="30"/>
      <c r="BB21" s="44"/>
      <c r="BC21" s="30"/>
      <c r="BD21" s="30"/>
      <c r="BE21" s="30"/>
      <c r="BF21" s="30"/>
      <c r="BG21" s="44"/>
      <c r="BH21" s="31"/>
      <c r="BI21" s="30"/>
      <c r="BJ21" s="30"/>
      <c r="BK21" s="30"/>
      <c r="BL21" s="44"/>
      <c r="BM21" s="130"/>
      <c r="BN21" s="130"/>
      <c r="BO21" s="131"/>
      <c r="BP21" s="131"/>
      <c r="BQ21" s="16"/>
      <c r="BR21" s="16"/>
      <c r="BS21" s="16"/>
    </row>
    <row r="22" spans="1:71" ht="12.95" customHeight="1" x14ac:dyDescent="0.15">
      <c r="A22" s="17">
        <v>4.5999999999999996</v>
      </c>
      <c r="B22" s="26" t="s">
        <v>24</v>
      </c>
      <c r="C22" s="26"/>
      <c r="D22" s="27" t="s">
        <v>22</v>
      </c>
      <c r="E22" s="31"/>
      <c r="F22" s="30"/>
      <c r="G22" s="30"/>
      <c r="H22" s="30"/>
      <c r="I22" s="44"/>
      <c r="J22" s="30"/>
      <c r="K22" s="30"/>
      <c r="L22" s="30"/>
      <c r="M22" s="30"/>
      <c r="N22" s="44"/>
      <c r="O22" s="30"/>
      <c r="P22" s="30"/>
      <c r="Q22" s="30">
        <v>19</v>
      </c>
      <c r="R22" s="30"/>
      <c r="S22" s="44"/>
      <c r="T22" s="30"/>
      <c r="U22" s="30"/>
      <c r="V22" s="30"/>
      <c r="W22" s="30"/>
      <c r="X22" s="44"/>
      <c r="Y22" s="31"/>
      <c r="Z22" s="30"/>
      <c r="AA22" s="30"/>
      <c r="AB22" s="30"/>
      <c r="AC22" s="44"/>
      <c r="AD22" s="30"/>
      <c r="AE22" s="30"/>
      <c r="AF22" s="30"/>
      <c r="AG22" s="30"/>
      <c r="AH22" s="44"/>
      <c r="AI22" s="31"/>
      <c r="AJ22" s="30"/>
      <c r="AK22" s="30"/>
      <c r="AL22" s="30"/>
      <c r="AM22" s="44"/>
      <c r="AN22" s="31"/>
      <c r="AO22" s="30"/>
      <c r="AP22" s="30"/>
      <c r="AQ22" s="30"/>
      <c r="AR22" s="44"/>
      <c r="AS22" s="30"/>
      <c r="AT22" s="30"/>
      <c r="AU22" s="30"/>
      <c r="AV22" s="30"/>
      <c r="AW22" s="44"/>
      <c r="AX22" s="31"/>
      <c r="AY22" s="30"/>
      <c r="AZ22" s="30"/>
      <c r="BA22" s="30"/>
      <c r="BB22" s="44"/>
      <c r="BC22" s="30"/>
      <c r="BD22" s="30"/>
      <c r="BE22" s="30"/>
      <c r="BF22" s="30"/>
      <c r="BG22" s="44"/>
      <c r="BH22" s="31"/>
      <c r="BI22" s="30"/>
      <c r="BJ22" s="30"/>
      <c r="BK22" s="30"/>
      <c r="BL22" s="44"/>
      <c r="BM22" s="130"/>
      <c r="BN22" s="130"/>
      <c r="BO22" s="131"/>
      <c r="BP22" s="131"/>
      <c r="BQ22" s="16"/>
      <c r="BR22" s="16"/>
      <c r="BS22" s="16"/>
    </row>
    <row r="23" spans="1:71" ht="12.95" customHeight="1" x14ac:dyDescent="0.15">
      <c r="A23" s="17">
        <v>4.7</v>
      </c>
      <c r="B23" s="26" t="s">
        <v>54</v>
      </c>
      <c r="C23" s="26"/>
      <c r="D23" s="27" t="s">
        <v>22</v>
      </c>
      <c r="E23" s="31"/>
      <c r="F23" s="30"/>
      <c r="G23" s="30"/>
      <c r="H23" s="30"/>
      <c r="I23" s="44"/>
      <c r="J23" s="30"/>
      <c r="K23" s="30"/>
      <c r="L23" s="30"/>
      <c r="M23" s="30"/>
      <c r="N23" s="44"/>
      <c r="O23" s="30"/>
      <c r="P23" s="30"/>
      <c r="Q23" s="30"/>
      <c r="R23" s="30"/>
      <c r="S23" s="44"/>
      <c r="T23" s="30"/>
      <c r="U23" s="30"/>
      <c r="V23" s="30"/>
      <c r="W23" s="30">
        <v>26</v>
      </c>
      <c r="X23" s="44"/>
      <c r="Y23" s="31"/>
      <c r="Z23" s="30"/>
      <c r="AA23" s="30"/>
      <c r="AB23" s="30"/>
      <c r="AC23" s="44"/>
      <c r="AD23" s="30"/>
      <c r="AE23" s="30"/>
      <c r="AF23" s="30"/>
      <c r="AG23" s="30"/>
      <c r="AH23" s="44"/>
      <c r="AI23" s="31"/>
      <c r="AJ23" s="30"/>
      <c r="AK23" s="30"/>
      <c r="AL23" s="30"/>
      <c r="AM23" s="44"/>
      <c r="AN23" s="31"/>
      <c r="AO23" s="30"/>
      <c r="AP23" s="30"/>
      <c r="AQ23" s="30"/>
      <c r="AR23" s="44"/>
      <c r="AS23" s="30"/>
      <c r="AT23" s="30"/>
      <c r="AU23" s="30"/>
      <c r="AV23" s="30"/>
      <c r="AW23" s="44"/>
      <c r="AX23" s="31"/>
      <c r="AY23" s="30"/>
      <c r="AZ23" s="30"/>
      <c r="BA23" s="30"/>
      <c r="BB23" s="44"/>
      <c r="BC23" s="30"/>
      <c r="BD23" s="30"/>
      <c r="BE23" s="30"/>
      <c r="BF23" s="30"/>
      <c r="BG23" s="44"/>
      <c r="BH23" s="31"/>
      <c r="BI23" s="30"/>
      <c r="BJ23" s="30"/>
      <c r="BK23" s="30"/>
      <c r="BL23" s="44"/>
      <c r="BM23" s="130"/>
      <c r="BN23" s="130"/>
      <c r="BO23" s="131"/>
      <c r="BP23" s="131"/>
      <c r="BQ23" s="16"/>
      <c r="BR23" s="16"/>
      <c r="BS23" s="16"/>
    </row>
    <row r="24" spans="1:71" ht="12.95" customHeight="1" x14ac:dyDescent="0.15">
      <c r="A24" s="17">
        <v>4.8</v>
      </c>
      <c r="B24" s="26" t="s">
        <v>55</v>
      </c>
      <c r="C24" s="26"/>
      <c r="D24" s="27" t="s">
        <v>22</v>
      </c>
      <c r="E24" s="31"/>
      <c r="F24" s="30"/>
      <c r="G24" s="30"/>
      <c r="H24" s="30"/>
      <c r="I24" s="44"/>
      <c r="J24" s="30"/>
      <c r="K24" s="30"/>
      <c r="L24" s="30"/>
      <c r="M24" s="30"/>
      <c r="N24" s="44"/>
      <c r="O24" s="30"/>
      <c r="P24" s="30"/>
      <c r="Q24" s="30"/>
      <c r="R24" s="30"/>
      <c r="S24" s="44"/>
      <c r="T24" s="30"/>
      <c r="U24" s="30"/>
      <c r="V24" s="30"/>
      <c r="W24" s="30">
        <v>27</v>
      </c>
      <c r="X24" s="44"/>
      <c r="Y24" s="31"/>
      <c r="Z24" s="30"/>
      <c r="AA24" s="30"/>
      <c r="AB24" s="30"/>
      <c r="AC24" s="44"/>
      <c r="AD24" s="30"/>
      <c r="AE24" s="30"/>
      <c r="AF24" s="30"/>
      <c r="AG24" s="30"/>
      <c r="AH24" s="44"/>
      <c r="AI24" s="31"/>
      <c r="AJ24" s="30"/>
      <c r="AK24" s="30"/>
      <c r="AL24" s="30"/>
      <c r="AM24" s="44"/>
      <c r="AN24" s="31"/>
      <c r="AO24" s="30"/>
      <c r="AP24" s="30"/>
      <c r="AQ24" s="30"/>
      <c r="AR24" s="44"/>
      <c r="AS24" s="30"/>
      <c r="AT24" s="30"/>
      <c r="AU24" s="30"/>
      <c r="AV24" s="30"/>
      <c r="AW24" s="44"/>
      <c r="AX24" s="31"/>
      <c r="AY24" s="30"/>
      <c r="AZ24" s="30"/>
      <c r="BA24" s="30"/>
      <c r="BB24" s="44"/>
      <c r="BC24" s="30"/>
      <c r="BD24" s="30"/>
      <c r="BE24" s="30"/>
      <c r="BF24" s="30"/>
      <c r="BG24" s="44"/>
      <c r="BH24" s="31"/>
      <c r="BI24" s="30"/>
      <c r="BJ24" s="30"/>
      <c r="BK24" s="30"/>
      <c r="BL24" s="44"/>
      <c r="BM24" s="130"/>
      <c r="BN24" s="130"/>
      <c r="BO24" s="131"/>
      <c r="BP24" s="131"/>
      <c r="BQ24" s="16"/>
      <c r="BR24" s="16"/>
      <c r="BS24" s="16"/>
    </row>
    <row r="25" spans="1:71" ht="12" customHeight="1" x14ac:dyDescent="0.15">
      <c r="A25" s="17">
        <v>4.9000000000000004</v>
      </c>
      <c r="B25" s="26" t="s">
        <v>93</v>
      </c>
      <c r="C25" s="26"/>
      <c r="D25" s="27" t="s">
        <v>22</v>
      </c>
      <c r="E25" s="31"/>
      <c r="F25" s="30"/>
      <c r="G25" s="30"/>
      <c r="H25" s="30"/>
      <c r="I25" s="44"/>
      <c r="J25" s="30"/>
      <c r="K25" s="30"/>
      <c r="L25" s="30"/>
      <c r="M25" s="30"/>
      <c r="N25" s="44"/>
      <c r="O25" s="30"/>
      <c r="P25" s="30"/>
      <c r="Q25" s="30"/>
      <c r="R25" s="30"/>
      <c r="S25" s="44"/>
      <c r="T25" s="30">
        <v>7</v>
      </c>
      <c r="U25" s="30"/>
      <c r="V25" s="30"/>
      <c r="W25" s="30"/>
      <c r="X25" s="44"/>
      <c r="Y25" s="31"/>
      <c r="Z25" s="30"/>
      <c r="AA25" s="30"/>
      <c r="AB25" s="30"/>
      <c r="AC25" s="44"/>
      <c r="AD25" s="30"/>
      <c r="AE25" s="30"/>
      <c r="AF25" s="30"/>
      <c r="AG25" s="30"/>
      <c r="AH25" s="44"/>
      <c r="AI25" s="31"/>
      <c r="AJ25" s="30"/>
      <c r="AK25" s="30"/>
      <c r="AL25" s="30"/>
      <c r="AM25" s="44"/>
      <c r="AN25" s="31"/>
      <c r="AO25" s="30"/>
      <c r="AP25" s="30"/>
      <c r="AQ25" s="30"/>
      <c r="AR25" s="44"/>
      <c r="AS25" s="30"/>
      <c r="AT25" s="30"/>
      <c r="AU25" s="30"/>
      <c r="AV25" s="30"/>
      <c r="AW25" s="44"/>
      <c r="AX25" s="31"/>
      <c r="AY25" s="30"/>
      <c r="AZ25" s="30"/>
      <c r="BA25" s="30"/>
      <c r="BB25" s="44"/>
      <c r="BC25" s="30"/>
      <c r="BD25" s="30"/>
      <c r="BE25" s="30"/>
      <c r="BF25" s="30"/>
      <c r="BG25" s="44"/>
      <c r="BH25" s="31"/>
      <c r="BI25" s="30"/>
      <c r="BJ25" s="30"/>
      <c r="BK25" s="30"/>
      <c r="BL25" s="44"/>
      <c r="BM25" s="130"/>
      <c r="BN25" s="130"/>
      <c r="BO25" s="131"/>
      <c r="BP25" s="131"/>
      <c r="BQ25" s="16"/>
      <c r="BR25" s="16"/>
      <c r="BS25" s="16"/>
    </row>
    <row r="26" spans="1:71" ht="12.95" customHeight="1" x14ac:dyDescent="0.15">
      <c r="A26" s="17" t="s">
        <v>296</v>
      </c>
      <c r="B26" s="26" t="s">
        <v>103</v>
      </c>
      <c r="C26" s="26"/>
      <c r="D26" s="27" t="s">
        <v>22</v>
      </c>
      <c r="E26" s="31"/>
      <c r="F26" s="30"/>
      <c r="G26" s="30"/>
      <c r="H26" s="30"/>
      <c r="I26" s="44"/>
      <c r="J26" s="30"/>
      <c r="K26" s="30"/>
      <c r="L26" s="30"/>
      <c r="M26" s="30"/>
      <c r="N26" s="44"/>
      <c r="O26" s="30"/>
      <c r="P26" s="30"/>
      <c r="Q26" s="30"/>
      <c r="R26" s="30"/>
      <c r="S26" s="44"/>
      <c r="T26" s="30"/>
      <c r="U26" s="30"/>
      <c r="V26" s="30"/>
      <c r="W26" s="30">
        <v>28</v>
      </c>
      <c r="X26" s="44"/>
      <c r="Y26" s="31"/>
      <c r="Z26" s="30"/>
      <c r="AA26" s="30"/>
      <c r="AB26" s="30"/>
      <c r="AC26" s="44"/>
      <c r="AD26" s="30"/>
      <c r="AE26" s="30"/>
      <c r="AF26" s="30"/>
      <c r="AG26" s="30"/>
      <c r="AH26" s="44"/>
      <c r="AI26" s="31"/>
      <c r="AJ26" s="30"/>
      <c r="AK26" s="30"/>
      <c r="AL26" s="30"/>
      <c r="AM26" s="44"/>
      <c r="AN26" s="31"/>
      <c r="AO26" s="30"/>
      <c r="AP26" s="30"/>
      <c r="AQ26" s="30"/>
      <c r="AR26" s="44"/>
      <c r="AS26" s="30"/>
      <c r="AT26" s="30"/>
      <c r="AU26" s="30"/>
      <c r="AV26" s="30"/>
      <c r="AW26" s="44"/>
      <c r="AX26" s="31"/>
      <c r="AY26" s="30"/>
      <c r="AZ26" s="30"/>
      <c r="BA26" s="30"/>
      <c r="BB26" s="44"/>
      <c r="BC26" s="30"/>
      <c r="BD26" s="30"/>
      <c r="BE26" s="30"/>
      <c r="BF26" s="30"/>
      <c r="BG26" s="44"/>
      <c r="BH26" s="31"/>
      <c r="BI26" s="30"/>
      <c r="BJ26" s="30"/>
      <c r="BK26" s="30"/>
      <c r="BL26" s="44"/>
      <c r="BM26" s="130"/>
      <c r="BN26" s="130"/>
      <c r="BO26" s="131"/>
      <c r="BP26" s="131"/>
      <c r="BQ26" s="16"/>
      <c r="BR26" s="16"/>
      <c r="BS26" s="16"/>
    </row>
    <row r="27" spans="1:71" ht="12.95" customHeight="1" x14ac:dyDescent="0.15">
      <c r="A27" s="17" t="s">
        <v>297</v>
      </c>
      <c r="B27" s="27" t="s">
        <v>94</v>
      </c>
      <c r="C27" s="27"/>
      <c r="D27" s="27" t="s">
        <v>22</v>
      </c>
      <c r="E27" s="31"/>
      <c r="F27" s="30"/>
      <c r="G27" s="30"/>
      <c r="H27" s="30"/>
      <c r="I27" s="44"/>
      <c r="J27" s="30"/>
      <c r="K27" s="30"/>
      <c r="L27" s="30"/>
      <c r="M27" s="30"/>
      <c r="N27" s="44"/>
      <c r="O27" s="30"/>
      <c r="P27" s="30"/>
      <c r="Q27" s="30"/>
      <c r="R27" s="30"/>
      <c r="S27" s="44"/>
      <c r="T27" s="30">
        <v>6</v>
      </c>
      <c r="U27" s="30"/>
      <c r="V27" s="30"/>
      <c r="W27" s="30"/>
      <c r="X27" s="44"/>
      <c r="Y27" s="31"/>
      <c r="Z27" s="30"/>
      <c r="AA27" s="30"/>
      <c r="AB27" s="30"/>
      <c r="AC27" s="44"/>
      <c r="AD27" s="30"/>
      <c r="AE27" s="30"/>
      <c r="AF27" s="30"/>
      <c r="AG27" s="30"/>
      <c r="AH27" s="44"/>
      <c r="AI27" s="31"/>
      <c r="AJ27" s="30"/>
      <c r="AK27" s="30"/>
      <c r="AL27" s="30"/>
      <c r="AM27" s="44"/>
      <c r="AN27" s="31"/>
      <c r="AO27" s="30"/>
      <c r="AP27" s="30"/>
      <c r="AQ27" s="30"/>
      <c r="AR27" s="44"/>
      <c r="AS27" s="30"/>
      <c r="AT27" s="30"/>
      <c r="AU27" s="30"/>
      <c r="AV27" s="30"/>
      <c r="AW27" s="44"/>
      <c r="AX27" s="31"/>
      <c r="AY27" s="30"/>
      <c r="AZ27" s="30"/>
      <c r="BA27" s="30"/>
      <c r="BB27" s="44"/>
      <c r="BC27" s="30"/>
      <c r="BD27" s="30"/>
      <c r="BE27" s="30"/>
      <c r="BF27" s="30"/>
      <c r="BG27" s="44"/>
      <c r="BH27" s="31"/>
      <c r="BI27" s="30"/>
      <c r="BJ27" s="30"/>
      <c r="BK27" s="30"/>
      <c r="BL27" s="44"/>
      <c r="BM27" s="130"/>
      <c r="BN27" s="130"/>
      <c r="BO27" s="131"/>
      <c r="BP27" s="131"/>
      <c r="BQ27" s="16"/>
      <c r="BR27" s="16"/>
      <c r="BS27" s="16"/>
    </row>
    <row r="28" spans="1:71" ht="12.95" customHeight="1" x14ac:dyDescent="0.15">
      <c r="A28" s="17" t="s">
        <v>298</v>
      </c>
      <c r="B28" s="26" t="s">
        <v>56</v>
      </c>
      <c r="C28" s="26"/>
      <c r="D28" s="27" t="s">
        <v>22</v>
      </c>
      <c r="E28" s="31"/>
      <c r="F28" s="30"/>
      <c r="G28" s="30"/>
      <c r="H28" s="30"/>
      <c r="I28" s="44"/>
      <c r="J28" s="30"/>
      <c r="K28" s="30"/>
      <c r="L28" s="30"/>
      <c r="M28" s="30"/>
      <c r="N28" s="44"/>
      <c r="O28" s="30"/>
      <c r="P28" s="30"/>
      <c r="Q28" s="30"/>
      <c r="R28" s="30"/>
      <c r="S28" s="44"/>
      <c r="T28" s="30"/>
      <c r="U28" s="30"/>
      <c r="V28" s="30"/>
      <c r="W28" s="30"/>
      <c r="X28" s="44"/>
      <c r="Y28" s="31"/>
      <c r="Z28" s="30">
        <v>12</v>
      </c>
      <c r="AA28" s="30"/>
      <c r="AB28" s="30"/>
      <c r="AC28" s="44"/>
      <c r="AD28" s="30"/>
      <c r="AE28" s="30"/>
      <c r="AF28" s="30"/>
      <c r="AG28" s="30"/>
      <c r="AH28" s="44"/>
      <c r="AI28" s="31"/>
      <c r="AJ28" s="30"/>
      <c r="AK28" s="30"/>
      <c r="AL28" s="30"/>
      <c r="AM28" s="44"/>
      <c r="AN28" s="31"/>
      <c r="AO28" s="30"/>
      <c r="AP28" s="30"/>
      <c r="AQ28" s="30"/>
      <c r="AR28" s="44"/>
      <c r="AS28" s="30"/>
      <c r="AT28" s="30"/>
      <c r="AU28" s="30"/>
      <c r="AV28" s="30"/>
      <c r="AW28" s="44"/>
      <c r="AX28" s="31"/>
      <c r="AY28" s="30"/>
      <c r="AZ28" s="30"/>
      <c r="BA28" s="30"/>
      <c r="BB28" s="44"/>
      <c r="BC28" s="30"/>
      <c r="BD28" s="30"/>
      <c r="BE28" s="30"/>
      <c r="BF28" s="30"/>
      <c r="BG28" s="44"/>
      <c r="BH28" s="31"/>
      <c r="BI28" s="30"/>
      <c r="BJ28" s="30"/>
      <c r="BK28" s="30"/>
      <c r="BL28" s="44"/>
      <c r="BM28" s="130"/>
      <c r="BN28" s="130"/>
      <c r="BO28" s="131"/>
      <c r="BP28" s="131"/>
      <c r="BQ28" s="16"/>
      <c r="BR28" s="16"/>
      <c r="BS28" s="16"/>
    </row>
    <row r="29" spans="1:71" ht="12.95" customHeight="1" x14ac:dyDescent="0.15">
      <c r="A29" s="17" t="s">
        <v>299</v>
      </c>
      <c r="B29" s="26" t="s">
        <v>57</v>
      </c>
      <c r="C29" s="26"/>
      <c r="D29" s="27" t="s">
        <v>22</v>
      </c>
      <c r="E29" s="31"/>
      <c r="F29" s="30"/>
      <c r="G29" s="30"/>
      <c r="H29" s="30"/>
      <c r="I29" s="44"/>
      <c r="J29" s="30"/>
      <c r="K29" s="30"/>
      <c r="L29" s="30"/>
      <c r="M29" s="30"/>
      <c r="N29" s="44"/>
      <c r="O29" s="30"/>
      <c r="P29" s="30"/>
      <c r="Q29" s="30"/>
      <c r="R29" s="30"/>
      <c r="S29" s="44"/>
      <c r="T29" s="30"/>
      <c r="U29" s="30"/>
      <c r="V29" s="30"/>
      <c r="W29" s="30"/>
      <c r="X29" s="44"/>
      <c r="Y29" s="31"/>
      <c r="Z29" s="30">
        <v>15</v>
      </c>
      <c r="AA29" s="30"/>
      <c r="AB29" s="30"/>
      <c r="AC29" s="44"/>
      <c r="AD29" s="30"/>
      <c r="AE29" s="30"/>
      <c r="AF29" s="30"/>
      <c r="AG29" s="30"/>
      <c r="AH29" s="44"/>
      <c r="AI29" s="31"/>
      <c r="AJ29" s="30"/>
      <c r="AK29" s="30"/>
      <c r="AL29" s="30"/>
      <c r="AM29" s="44"/>
      <c r="AN29" s="31"/>
      <c r="AO29" s="30"/>
      <c r="AP29" s="30"/>
      <c r="AQ29" s="30"/>
      <c r="AR29" s="44"/>
      <c r="AS29" s="30"/>
      <c r="AT29" s="30"/>
      <c r="AU29" s="30"/>
      <c r="AV29" s="30"/>
      <c r="AW29" s="44"/>
      <c r="AX29" s="31"/>
      <c r="AY29" s="30"/>
      <c r="AZ29" s="30"/>
      <c r="BA29" s="30"/>
      <c r="BB29" s="44"/>
      <c r="BC29" s="30"/>
      <c r="BD29" s="30"/>
      <c r="BE29" s="30"/>
      <c r="BF29" s="30"/>
      <c r="BG29" s="44"/>
      <c r="BH29" s="31"/>
      <c r="BI29" s="30"/>
      <c r="BJ29" s="30"/>
      <c r="BK29" s="30"/>
      <c r="BL29" s="44"/>
      <c r="BM29" s="130"/>
      <c r="BN29" s="130"/>
      <c r="BO29" s="131"/>
      <c r="BP29" s="131"/>
      <c r="BQ29" s="16"/>
      <c r="BR29" s="16"/>
      <c r="BS29" s="16"/>
    </row>
    <row r="30" spans="1:71" ht="12.95" customHeight="1" x14ac:dyDescent="0.15">
      <c r="A30" s="17" t="s">
        <v>300</v>
      </c>
      <c r="B30" s="26" t="s">
        <v>79</v>
      </c>
      <c r="C30" s="26"/>
      <c r="D30" s="27" t="s">
        <v>22</v>
      </c>
      <c r="E30" s="31"/>
      <c r="F30" s="30"/>
      <c r="G30" s="30"/>
      <c r="H30" s="30"/>
      <c r="I30" s="44"/>
      <c r="J30" s="30"/>
      <c r="K30" s="30"/>
      <c r="L30" s="30"/>
      <c r="M30" s="30"/>
      <c r="N30" s="44"/>
      <c r="O30" s="30"/>
      <c r="P30" s="30"/>
      <c r="Q30" s="30"/>
      <c r="R30" s="30"/>
      <c r="S30" s="44"/>
      <c r="T30" s="30"/>
      <c r="U30" s="30"/>
      <c r="V30" s="30"/>
      <c r="W30" s="30"/>
      <c r="X30" s="44"/>
      <c r="Y30" s="31"/>
      <c r="Z30" s="30">
        <v>12</v>
      </c>
      <c r="AA30" s="30"/>
      <c r="AB30" s="30"/>
      <c r="AC30" s="44"/>
      <c r="AD30" s="30"/>
      <c r="AE30" s="30"/>
      <c r="AF30" s="30"/>
      <c r="AG30" s="30"/>
      <c r="AH30" s="44"/>
      <c r="AI30" s="31"/>
      <c r="AJ30" s="30"/>
      <c r="AK30" s="30"/>
      <c r="AL30" s="30"/>
      <c r="AM30" s="44"/>
      <c r="AN30" s="31"/>
      <c r="AO30" s="30"/>
      <c r="AP30" s="30"/>
      <c r="AQ30" s="30"/>
      <c r="AR30" s="44"/>
      <c r="AS30" s="30"/>
      <c r="AT30" s="30"/>
      <c r="AU30" s="30"/>
      <c r="AV30" s="30"/>
      <c r="AW30" s="44"/>
      <c r="AX30" s="31"/>
      <c r="AY30" s="30"/>
      <c r="AZ30" s="30"/>
      <c r="BA30" s="30"/>
      <c r="BB30" s="44"/>
      <c r="BC30" s="30"/>
      <c r="BD30" s="30"/>
      <c r="BE30" s="30"/>
      <c r="BF30" s="30"/>
      <c r="BG30" s="44"/>
      <c r="BH30" s="31"/>
      <c r="BI30" s="30"/>
      <c r="BJ30" s="30"/>
      <c r="BK30" s="30"/>
      <c r="BL30" s="44"/>
      <c r="BM30" s="130"/>
      <c r="BN30" s="130"/>
      <c r="BO30" s="131"/>
      <c r="BP30" s="131"/>
      <c r="BQ30" s="16"/>
      <c r="BR30" s="16"/>
      <c r="BS30" s="16"/>
    </row>
    <row r="31" spans="1:71" ht="12.95" customHeight="1" x14ac:dyDescent="0.15">
      <c r="A31" s="17" t="s">
        <v>301</v>
      </c>
      <c r="B31" s="26" t="s">
        <v>81</v>
      </c>
      <c r="C31" s="26"/>
      <c r="D31" s="27" t="s">
        <v>22</v>
      </c>
      <c r="E31" s="31"/>
      <c r="F31" s="30"/>
      <c r="G31" s="30"/>
      <c r="H31" s="30"/>
      <c r="I31" s="44"/>
      <c r="J31" s="30"/>
      <c r="K31" s="30"/>
      <c r="L31" s="30"/>
      <c r="M31" s="30"/>
      <c r="N31" s="44"/>
      <c r="O31" s="30"/>
      <c r="P31" s="30"/>
      <c r="Q31" s="30"/>
      <c r="R31" s="30"/>
      <c r="S31" s="44"/>
      <c r="T31" s="30"/>
      <c r="U31" s="30"/>
      <c r="V31" s="30"/>
      <c r="W31" s="30"/>
      <c r="X31" s="44"/>
      <c r="Y31" s="31"/>
      <c r="Z31" s="30"/>
      <c r="AA31" s="30"/>
      <c r="AB31" s="30">
        <v>29</v>
      </c>
      <c r="AC31" s="44"/>
      <c r="AD31" s="30"/>
      <c r="AE31" s="30"/>
      <c r="AF31" s="30"/>
      <c r="AG31" s="30"/>
      <c r="AH31" s="44"/>
      <c r="AI31" s="31"/>
      <c r="AJ31" s="30"/>
      <c r="AK31" s="30"/>
      <c r="AL31" s="30"/>
      <c r="AM31" s="44"/>
      <c r="AN31" s="31"/>
      <c r="AO31" s="30"/>
      <c r="AP31" s="30"/>
      <c r="AQ31" s="30"/>
      <c r="AR31" s="44"/>
      <c r="AS31" s="30"/>
      <c r="AT31" s="30"/>
      <c r="AU31" s="30"/>
      <c r="AV31" s="30"/>
      <c r="AW31" s="44"/>
      <c r="AX31" s="31"/>
      <c r="AY31" s="30"/>
      <c r="AZ31" s="30"/>
      <c r="BA31" s="30"/>
      <c r="BB31" s="44"/>
      <c r="BC31" s="30"/>
      <c r="BD31" s="30"/>
      <c r="BE31" s="30"/>
      <c r="BF31" s="30"/>
      <c r="BG31" s="44"/>
      <c r="BH31" s="31"/>
      <c r="BI31" s="30"/>
      <c r="BJ31" s="30"/>
      <c r="BK31" s="30"/>
      <c r="BL31" s="44"/>
      <c r="BM31" s="130"/>
      <c r="BN31" s="130"/>
      <c r="BO31" s="131"/>
      <c r="BP31" s="131"/>
      <c r="BQ31" s="16"/>
      <c r="BR31" s="16"/>
      <c r="BS31" s="16"/>
    </row>
    <row r="32" spans="1:71" ht="12.95" customHeight="1" x14ac:dyDescent="0.15">
      <c r="A32" s="17" t="s">
        <v>302</v>
      </c>
      <c r="B32" s="26" t="s">
        <v>52</v>
      </c>
      <c r="C32" s="26"/>
      <c r="D32" s="27" t="s">
        <v>22</v>
      </c>
      <c r="E32" s="31"/>
      <c r="F32" s="30"/>
      <c r="G32" s="30"/>
      <c r="H32" s="30"/>
      <c r="I32" s="44"/>
      <c r="J32" s="30"/>
      <c r="K32" s="30"/>
      <c r="L32" s="30"/>
      <c r="M32" s="30"/>
      <c r="N32" s="44"/>
      <c r="O32" s="30"/>
      <c r="P32" s="30"/>
      <c r="Q32" s="30"/>
      <c r="R32" s="30"/>
      <c r="S32" s="44"/>
      <c r="T32" s="30"/>
      <c r="U32" s="30"/>
      <c r="V32" s="30"/>
      <c r="W32" s="30"/>
      <c r="X32" s="44"/>
      <c r="Y32" s="31"/>
      <c r="Z32" s="30"/>
      <c r="AA32" s="30"/>
      <c r="AB32" s="30"/>
      <c r="AC32" s="44"/>
      <c r="AD32" s="30"/>
      <c r="AE32" s="30"/>
      <c r="AF32" s="30"/>
      <c r="AG32" s="30">
        <v>27</v>
      </c>
      <c r="AH32" s="44"/>
      <c r="AI32" s="31"/>
      <c r="AJ32" s="30"/>
      <c r="AK32" s="30"/>
      <c r="AL32" s="30"/>
      <c r="AM32" s="44"/>
      <c r="AN32" s="31"/>
      <c r="AO32" s="30"/>
      <c r="AP32" s="30"/>
      <c r="AQ32" s="30"/>
      <c r="AR32" s="44"/>
      <c r="AS32" s="30"/>
      <c r="AT32" s="30"/>
      <c r="AU32" s="30"/>
      <c r="AV32" s="30"/>
      <c r="AW32" s="44"/>
      <c r="AX32" s="31"/>
      <c r="AY32" s="30"/>
      <c r="AZ32" s="30"/>
      <c r="BA32" s="30"/>
      <c r="BB32" s="44"/>
      <c r="BC32" s="30"/>
      <c r="BD32" s="30"/>
      <c r="BE32" s="30"/>
      <c r="BF32" s="30"/>
      <c r="BG32" s="44"/>
      <c r="BH32" s="31"/>
      <c r="BI32" s="30"/>
      <c r="BJ32" s="30"/>
      <c r="BK32" s="30"/>
      <c r="BL32" s="44"/>
      <c r="BM32" s="130"/>
      <c r="BN32" s="130"/>
      <c r="BO32" s="131"/>
      <c r="BP32" s="131"/>
      <c r="BQ32" s="16"/>
      <c r="BR32" s="16"/>
      <c r="BS32" s="16"/>
    </row>
    <row r="33" spans="1:71" ht="12.95" customHeight="1" x14ac:dyDescent="0.15">
      <c r="A33" s="17" t="s">
        <v>303</v>
      </c>
      <c r="B33" s="26" t="s">
        <v>104</v>
      </c>
      <c r="C33" s="26"/>
      <c r="D33" s="27" t="s">
        <v>22</v>
      </c>
      <c r="E33" s="31"/>
      <c r="F33" s="30"/>
      <c r="G33" s="30"/>
      <c r="H33" s="30"/>
      <c r="I33" s="44"/>
      <c r="J33" s="30"/>
      <c r="K33" s="30"/>
      <c r="L33" s="30"/>
      <c r="M33" s="30"/>
      <c r="N33" s="44"/>
      <c r="O33" s="30"/>
      <c r="P33" s="30"/>
      <c r="Q33" s="30"/>
      <c r="R33" s="30"/>
      <c r="S33" s="44"/>
      <c r="T33" s="30"/>
      <c r="U33" s="30"/>
      <c r="V33" s="30"/>
      <c r="W33" s="30"/>
      <c r="X33" s="44"/>
      <c r="Y33" s="31"/>
      <c r="Z33" s="30"/>
      <c r="AA33" s="30"/>
      <c r="AB33" s="30"/>
      <c r="AC33" s="44"/>
      <c r="AD33" s="30"/>
      <c r="AE33" s="30"/>
      <c r="AF33" s="30">
        <v>16</v>
      </c>
      <c r="AG33" s="30"/>
      <c r="AH33" s="44"/>
      <c r="AI33" s="31"/>
      <c r="AJ33" s="30"/>
      <c r="AK33" s="30"/>
      <c r="AL33" s="30"/>
      <c r="AM33" s="44"/>
      <c r="AN33" s="31"/>
      <c r="AO33" s="30"/>
      <c r="AP33" s="30"/>
      <c r="AQ33" s="30"/>
      <c r="AR33" s="44"/>
      <c r="AS33" s="30"/>
      <c r="AT33" s="30"/>
      <c r="AU33" s="30"/>
      <c r="AV33" s="30"/>
      <c r="AW33" s="44"/>
      <c r="AX33" s="31"/>
      <c r="AY33" s="30"/>
      <c r="AZ33" s="30"/>
      <c r="BA33" s="30"/>
      <c r="BB33" s="44"/>
      <c r="BC33" s="30"/>
      <c r="BD33" s="30"/>
      <c r="BE33" s="30"/>
      <c r="BF33" s="30"/>
      <c r="BG33" s="44"/>
      <c r="BH33" s="31"/>
      <c r="BI33" s="30"/>
      <c r="BJ33" s="30"/>
      <c r="BK33" s="30"/>
      <c r="BL33" s="44"/>
      <c r="BM33" s="130"/>
      <c r="BN33" s="130"/>
      <c r="BO33" s="131"/>
      <c r="BP33" s="131"/>
      <c r="BQ33" s="16"/>
      <c r="BR33" s="16"/>
      <c r="BS33" s="16"/>
    </row>
    <row r="34" spans="1:71" ht="12.95" customHeight="1" x14ac:dyDescent="0.15">
      <c r="A34" s="17" t="s">
        <v>304</v>
      </c>
      <c r="B34" s="26" t="s">
        <v>80</v>
      </c>
      <c r="C34" s="26"/>
      <c r="D34" s="27" t="s">
        <v>22</v>
      </c>
      <c r="E34" s="31"/>
      <c r="F34" s="30"/>
      <c r="G34" s="30"/>
      <c r="H34" s="30"/>
      <c r="I34" s="44"/>
      <c r="J34" s="30"/>
      <c r="K34" s="30"/>
      <c r="L34" s="30"/>
      <c r="M34" s="30"/>
      <c r="N34" s="44"/>
      <c r="O34" s="30"/>
      <c r="P34" s="30"/>
      <c r="Q34" s="30"/>
      <c r="R34" s="30"/>
      <c r="S34" s="44"/>
      <c r="T34" s="30"/>
      <c r="U34" s="30"/>
      <c r="V34" s="30"/>
      <c r="W34" s="30"/>
      <c r="X34" s="44"/>
      <c r="Y34" s="31"/>
      <c r="Z34" s="30"/>
      <c r="AA34" s="30"/>
      <c r="AB34" s="30"/>
      <c r="AC34" s="44"/>
      <c r="AD34" s="30"/>
      <c r="AE34" s="30">
        <v>22</v>
      </c>
      <c r="AF34" s="30"/>
      <c r="AG34" s="30"/>
      <c r="AH34" s="44"/>
      <c r="AI34" s="31"/>
      <c r="AJ34" s="30"/>
      <c r="AK34" s="30"/>
      <c r="AL34" s="30"/>
      <c r="AM34" s="44"/>
      <c r="AN34" s="31"/>
      <c r="AO34" s="30"/>
      <c r="AP34" s="30"/>
      <c r="AQ34" s="30"/>
      <c r="AR34" s="44"/>
      <c r="AS34" s="30"/>
      <c r="AT34" s="30"/>
      <c r="AU34" s="30"/>
      <c r="AV34" s="30"/>
      <c r="AW34" s="44"/>
      <c r="AX34" s="31"/>
      <c r="AY34" s="30"/>
      <c r="AZ34" s="30"/>
      <c r="BA34" s="30"/>
      <c r="BB34" s="44"/>
      <c r="BC34" s="30"/>
      <c r="BD34" s="30"/>
      <c r="BE34" s="30"/>
      <c r="BF34" s="30"/>
      <c r="BG34" s="44"/>
      <c r="BH34" s="31"/>
      <c r="BI34" s="30"/>
      <c r="BJ34" s="30"/>
      <c r="BK34" s="30"/>
      <c r="BL34" s="44"/>
      <c r="BM34" s="130"/>
      <c r="BN34" s="130"/>
      <c r="BO34" s="131"/>
      <c r="BP34" s="131"/>
      <c r="BQ34" s="16"/>
      <c r="BR34" s="16"/>
      <c r="BS34" s="16"/>
    </row>
    <row r="35" spans="1:71" ht="12.95" customHeight="1" x14ac:dyDescent="0.15">
      <c r="A35" s="17" t="s">
        <v>305</v>
      </c>
      <c r="B35" s="26" t="s">
        <v>97</v>
      </c>
      <c r="C35" s="26"/>
      <c r="D35" s="27" t="s">
        <v>22</v>
      </c>
      <c r="E35" s="31"/>
      <c r="F35" s="30"/>
      <c r="G35" s="30"/>
      <c r="H35" s="30"/>
      <c r="I35" s="44"/>
      <c r="J35" s="30"/>
      <c r="K35" s="30"/>
      <c r="L35" s="30"/>
      <c r="M35" s="30"/>
      <c r="N35" s="44"/>
      <c r="O35" s="30"/>
      <c r="P35" s="30"/>
      <c r="Q35" s="30"/>
      <c r="R35" s="30"/>
      <c r="S35" s="44"/>
      <c r="T35" s="30"/>
      <c r="U35" s="30"/>
      <c r="V35" s="30"/>
      <c r="W35" s="30"/>
      <c r="X35" s="44"/>
      <c r="Y35" s="31"/>
      <c r="Z35" s="30"/>
      <c r="AA35" s="30"/>
      <c r="AB35" s="30"/>
      <c r="AC35" s="44"/>
      <c r="AD35" s="30"/>
      <c r="AE35" s="30"/>
      <c r="AF35" s="30"/>
      <c r="AG35" s="30"/>
      <c r="AH35" s="44"/>
      <c r="AI35" s="31"/>
      <c r="AJ35" s="30">
        <v>14</v>
      </c>
      <c r="AK35" s="30"/>
      <c r="AL35" s="30"/>
      <c r="AM35" s="44"/>
      <c r="AN35" s="31"/>
      <c r="AO35" s="30"/>
      <c r="AP35" s="30"/>
      <c r="AQ35" s="30"/>
      <c r="AR35" s="44"/>
      <c r="AS35" s="30"/>
      <c r="AT35" s="30"/>
      <c r="AU35" s="30"/>
      <c r="AV35" s="30"/>
      <c r="AW35" s="44"/>
      <c r="AX35" s="31"/>
      <c r="AY35" s="30"/>
      <c r="AZ35" s="30"/>
      <c r="BA35" s="30"/>
      <c r="BB35" s="44"/>
      <c r="BC35" s="30"/>
      <c r="BD35" s="30"/>
      <c r="BE35" s="30"/>
      <c r="BF35" s="30"/>
      <c r="BG35" s="44"/>
      <c r="BH35" s="31"/>
      <c r="BI35" s="30"/>
      <c r="BJ35" s="30"/>
      <c r="BK35" s="30"/>
      <c r="BL35" s="44"/>
      <c r="BM35" s="130"/>
      <c r="BN35" s="130"/>
      <c r="BO35" s="131"/>
      <c r="BP35" s="131"/>
      <c r="BQ35" s="16"/>
      <c r="BR35" s="16"/>
      <c r="BS35" s="16"/>
    </row>
    <row r="36" spans="1:71" ht="12.95" customHeight="1" x14ac:dyDescent="0.15">
      <c r="A36" s="17" t="s">
        <v>306</v>
      </c>
      <c r="B36" s="26" t="s">
        <v>105</v>
      </c>
      <c r="C36" s="26"/>
      <c r="D36" s="27" t="s">
        <v>22</v>
      </c>
      <c r="E36" s="31"/>
      <c r="F36" s="30"/>
      <c r="G36" s="30"/>
      <c r="H36" s="30"/>
      <c r="I36" s="44"/>
      <c r="J36" s="30"/>
      <c r="K36" s="30"/>
      <c r="L36" s="30"/>
      <c r="M36" s="30"/>
      <c r="N36" s="44"/>
      <c r="O36" s="30"/>
      <c r="P36" s="30"/>
      <c r="Q36" s="30"/>
      <c r="R36" s="30"/>
      <c r="S36" s="44"/>
      <c r="T36" s="30"/>
      <c r="U36" s="30"/>
      <c r="V36" s="30"/>
      <c r="W36" s="30"/>
      <c r="X36" s="44"/>
      <c r="Y36" s="31"/>
      <c r="Z36" s="30"/>
      <c r="AA36" s="30"/>
      <c r="AB36" s="30"/>
      <c r="AC36" s="44"/>
      <c r="AD36" s="30"/>
      <c r="AE36" s="30"/>
      <c r="AF36" s="30"/>
      <c r="AG36" s="30"/>
      <c r="AH36" s="44"/>
      <c r="AI36" s="31"/>
      <c r="AJ36" s="30"/>
      <c r="AK36" s="30"/>
      <c r="AL36" s="30"/>
      <c r="AM36" s="44"/>
      <c r="AN36" s="31"/>
      <c r="AO36" s="30"/>
      <c r="AP36" s="30"/>
      <c r="AQ36" s="30"/>
      <c r="AR36" s="44"/>
      <c r="AS36" s="30"/>
      <c r="AT36" s="30"/>
      <c r="AU36" s="30">
        <v>26</v>
      </c>
      <c r="AV36" s="30"/>
      <c r="AW36" s="44"/>
      <c r="AX36" s="31"/>
      <c r="AY36" s="30"/>
      <c r="AZ36" s="30"/>
      <c r="BA36" s="30"/>
      <c r="BB36" s="44"/>
      <c r="BC36" s="30"/>
      <c r="BD36" s="30"/>
      <c r="BE36" s="30"/>
      <c r="BF36" s="30"/>
      <c r="BG36" s="44"/>
      <c r="BH36" s="31"/>
      <c r="BI36" s="30"/>
      <c r="BJ36" s="30"/>
      <c r="BK36" s="30"/>
      <c r="BL36" s="44"/>
      <c r="BM36" s="130"/>
      <c r="BN36" s="130"/>
      <c r="BO36" s="131"/>
      <c r="BP36" s="131"/>
      <c r="BQ36" s="16"/>
      <c r="BR36" s="16"/>
      <c r="BS36" s="16"/>
    </row>
    <row r="37" spans="1:71" ht="12.95" customHeight="1" x14ac:dyDescent="0.15">
      <c r="A37" s="17" t="s">
        <v>307</v>
      </c>
      <c r="B37" s="26" t="s">
        <v>106</v>
      </c>
      <c r="C37" s="26"/>
      <c r="D37" s="27" t="s">
        <v>22</v>
      </c>
      <c r="E37" s="31"/>
      <c r="F37" s="30"/>
      <c r="G37" s="30"/>
      <c r="H37" s="30"/>
      <c r="I37" s="44"/>
      <c r="J37" s="30"/>
      <c r="K37" s="30"/>
      <c r="L37" s="30"/>
      <c r="M37" s="30"/>
      <c r="N37" s="44"/>
      <c r="O37" s="30"/>
      <c r="P37" s="30"/>
      <c r="Q37" s="30"/>
      <c r="R37" s="30"/>
      <c r="S37" s="44"/>
      <c r="T37" s="30"/>
      <c r="U37" s="30"/>
      <c r="V37" s="30"/>
      <c r="W37" s="30"/>
      <c r="X37" s="44"/>
      <c r="Y37" s="31"/>
      <c r="Z37" s="30"/>
      <c r="AA37" s="30"/>
      <c r="AB37" s="30"/>
      <c r="AC37" s="44"/>
      <c r="AD37" s="30"/>
      <c r="AE37" s="30"/>
      <c r="AF37" s="30"/>
      <c r="AG37" s="30"/>
      <c r="AH37" s="44"/>
      <c r="AI37" s="31"/>
      <c r="AJ37" s="30"/>
      <c r="AK37" s="30"/>
      <c r="AL37" s="30"/>
      <c r="AM37" s="44"/>
      <c r="AN37" s="31"/>
      <c r="AO37" s="30"/>
      <c r="AP37" s="30"/>
      <c r="AQ37" s="30"/>
      <c r="AR37" s="44"/>
      <c r="AS37" s="30"/>
      <c r="AT37" s="30"/>
      <c r="AU37" s="30">
        <v>28</v>
      </c>
      <c r="AV37" s="30"/>
      <c r="AW37" s="44"/>
      <c r="AX37" s="31"/>
      <c r="AY37" s="30"/>
      <c r="AZ37" s="30"/>
      <c r="BA37" s="30"/>
      <c r="BB37" s="44"/>
      <c r="BC37" s="30"/>
      <c r="BD37" s="30"/>
      <c r="BE37" s="30"/>
      <c r="BF37" s="30"/>
      <c r="BG37" s="44"/>
      <c r="BH37" s="31"/>
      <c r="BI37" s="30"/>
      <c r="BJ37" s="30"/>
      <c r="BK37" s="30"/>
      <c r="BL37" s="44"/>
      <c r="BM37" s="130"/>
      <c r="BN37" s="130"/>
      <c r="BO37" s="131"/>
      <c r="BP37" s="131"/>
      <c r="BQ37" s="16"/>
      <c r="BR37" s="16"/>
      <c r="BS37" s="16"/>
    </row>
    <row r="38" spans="1:71" ht="12.95" customHeight="1" x14ac:dyDescent="0.15">
      <c r="A38" s="17" t="s">
        <v>308</v>
      </c>
      <c r="B38" s="26" t="s">
        <v>98</v>
      </c>
      <c r="C38" s="26"/>
      <c r="D38" s="27" t="s">
        <v>22</v>
      </c>
      <c r="E38" s="31"/>
      <c r="F38" s="30"/>
      <c r="G38" s="30"/>
      <c r="H38" s="30"/>
      <c r="I38" s="44"/>
      <c r="J38" s="30"/>
      <c r="K38" s="30"/>
      <c r="L38" s="30"/>
      <c r="M38" s="30"/>
      <c r="N38" s="44"/>
      <c r="O38" s="30"/>
      <c r="P38" s="30"/>
      <c r="Q38" s="30"/>
      <c r="R38" s="30"/>
      <c r="S38" s="44"/>
      <c r="T38" s="30"/>
      <c r="U38" s="30"/>
      <c r="V38" s="30"/>
      <c r="W38" s="30"/>
      <c r="X38" s="44"/>
      <c r="Y38" s="31"/>
      <c r="Z38" s="30"/>
      <c r="AA38" s="30"/>
      <c r="AB38" s="30"/>
      <c r="AC38" s="44"/>
      <c r="AD38" s="30"/>
      <c r="AE38" s="30"/>
      <c r="AF38" s="30"/>
      <c r="AG38" s="30"/>
      <c r="AH38" s="44"/>
      <c r="AI38" s="31"/>
      <c r="AJ38" s="30"/>
      <c r="AK38" s="30"/>
      <c r="AL38" s="30"/>
      <c r="AM38" s="44"/>
      <c r="AN38" s="31"/>
      <c r="AO38" s="30"/>
      <c r="AP38" s="30"/>
      <c r="AQ38" s="30"/>
      <c r="AR38" s="44"/>
      <c r="AS38" s="30"/>
      <c r="AT38" s="30"/>
      <c r="AU38" s="30"/>
      <c r="AV38" s="30"/>
      <c r="AW38" s="44"/>
      <c r="AX38" s="31"/>
      <c r="AY38" s="30">
        <v>10</v>
      </c>
      <c r="AZ38" s="30"/>
      <c r="BA38" s="30"/>
      <c r="BB38" s="44"/>
      <c r="BC38" s="30"/>
      <c r="BD38" s="30"/>
      <c r="BE38" s="30"/>
      <c r="BF38" s="30"/>
      <c r="BG38" s="44"/>
      <c r="BH38" s="31"/>
      <c r="BI38" s="30"/>
      <c r="BJ38" s="30"/>
      <c r="BK38" s="30"/>
      <c r="BL38" s="44"/>
      <c r="BM38" s="130"/>
      <c r="BN38" s="130"/>
      <c r="BO38" s="131"/>
      <c r="BP38" s="131"/>
      <c r="BQ38" s="16"/>
      <c r="BR38" s="16"/>
      <c r="BS38" s="16"/>
    </row>
    <row r="39" spans="1:71" ht="12.95" customHeight="1" x14ac:dyDescent="0.15">
      <c r="A39" s="17" t="s">
        <v>309</v>
      </c>
      <c r="B39" s="26" t="s">
        <v>83</v>
      </c>
      <c r="C39" s="26"/>
      <c r="D39" s="27" t="s">
        <v>22</v>
      </c>
      <c r="E39" s="31"/>
      <c r="F39" s="30"/>
      <c r="G39" s="30"/>
      <c r="H39" s="30"/>
      <c r="I39" s="44"/>
      <c r="J39" s="30"/>
      <c r="K39" s="30"/>
      <c r="L39" s="30"/>
      <c r="M39" s="30"/>
      <c r="N39" s="44"/>
      <c r="O39" s="30"/>
      <c r="P39" s="30"/>
      <c r="Q39" s="30"/>
      <c r="R39" s="30"/>
      <c r="S39" s="44"/>
      <c r="T39" s="30"/>
      <c r="U39" s="30"/>
      <c r="V39" s="30"/>
      <c r="W39" s="30"/>
      <c r="X39" s="44"/>
      <c r="Y39" s="31"/>
      <c r="Z39" s="30"/>
      <c r="AA39" s="30"/>
      <c r="AB39" s="30"/>
      <c r="AC39" s="44"/>
      <c r="AD39" s="30"/>
      <c r="AE39" s="30"/>
      <c r="AF39" s="30"/>
      <c r="AG39" s="30"/>
      <c r="AH39" s="44"/>
      <c r="AI39" s="31"/>
      <c r="AJ39" s="30"/>
      <c r="AK39" s="30"/>
      <c r="AL39" s="30"/>
      <c r="AM39" s="44"/>
      <c r="AN39" s="31"/>
      <c r="AO39" s="30"/>
      <c r="AP39" s="30"/>
      <c r="AQ39" s="30"/>
      <c r="AR39" s="44"/>
      <c r="AS39" s="30"/>
      <c r="AT39" s="30"/>
      <c r="AU39" s="30"/>
      <c r="AV39" s="30"/>
      <c r="AW39" s="44"/>
      <c r="AX39" s="31">
        <v>3</v>
      </c>
      <c r="AY39" s="30"/>
      <c r="AZ39" s="30"/>
      <c r="BA39" s="30"/>
      <c r="BB39" s="44"/>
      <c r="BC39" s="30"/>
      <c r="BD39" s="30"/>
      <c r="BE39" s="30"/>
      <c r="BF39" s="30"/>
      <c r="BG39" s="44"/>
      <c r="BH39" s="31"/>
      <c r="BI39" s="30"/>
      <c r="BJ39" s="30"/>
      <c r="BK39" s="30"/>
      <c r="BL39" s="44"/>
      <c r="BM39" s="130"/>
      <c r="BN39" s="130"/>
      <c r="BO39" s="131"/>
      <c r="BP39" s="131"/>
      <c r="BQ39" s="16"/>
      <c r="BR39" s="16"/>
      <c r="BS39" s="16"/>
    </row>
    <row r="40" spans="1:71" ht="12.95" customHeight="1" x14ac:dyDescent="0.15">
      <c r="A40" s="17" t="s">
        <v>310</v>
      </c>
      <c r="B40" s="26" t="s">
        <v>84</v>
      </c>
      <c r="C40" s="26"/>
      <c r="D40" s="27" t="s">
        <v>22</v>
      </c>
      <c r="E40" s="31"/>
      <c r="F40" s="30"/>
      <c r="G40" s="30"/>
      <c r="H40" s="30"/>
      <c r="I40" s="44"/>
      <c r="J40" s="30"/>
      <c r="K40" s="30"/>
      <c r="L40" s="30"/>
      <c r="M40" s="30"/>
      <c r="N40" s="44"/>
      <c r="O40" s="30"/>
      <c r="P40" s="30"/>
      <c r="Q40" s="30"/>
      <c r="R40" s="30"/>
      <c r="S40" s="44"/>
      <c r="T40" s="30"/>
      <c r="U40" s="30"/>
      <c r="V40" s="30"/>
      <c r="W40" s="30"/>
      <c r="X40" s="44"/>
      <c r="Y40" s="31"/>
      <c r="Z40" s="30"/>
      <c r="AA40" s="30"/>
      <c r="AB40" s="30"/>
      <c r="AC40" s="44"/>
      <c r="AD40" s="30"/>
      <c r="AE40" s="30"/>
      <c r="AF40" s="30"/>
      <c r="AG40" s="30"/>
      <c r="AH40" s="44"/>
      <c r="AI40" s="31"/>
      <c r="AJ40" s="30"/>
      <c r="AK40" s="30"/>
      <c r="AL40" s="30"/>
      <c r="AM40" s="44"/>
      <c r="AN40" s="31"/>
      <c r="AO40" s="30"/>
      <c r="AP40" s="30"/>
      <c r="AQ40" s="30"/>
      <c r="AR40" s="44"/>
      <c r="AS40" s="30"/>
      <c r="AT40" s="30"/>
      <c r="AU40" s="30"/>
      <c r="AV40" s="30"/>
      <c r="AW40" s="44"/>
      <c r="AX40" s="31"/>
      <c r="AY40" s="30"/>
      <c r="AZ40" s="30">
        <v>22</v>
      </c>
      <c r="BA40" s="30"/>
      <c r="BB40" s="44"/>
      <c r="BC40" s="30"/>
      <c r="BD40" s="30"/>
      <c r="BE40" s="30"/>
      <c r="BF40" s="30"/>
      <c r="BG40" s="44"/>
      <c r="BH40" s="31"/>
      <c r="BI40" s="30"/>
      <c r="BJ40" s="30"/>
      <c r="BK40" s="30"/>
      <c r="BL40" s="44"/>
      <c r="BM40" s="130"/>
      <c r="BN40" s="130"/>
      <c r="BO40" s="131"/>
      <c r="BP40" s="131"/>
      <c r="BQ40" s="16"/>
      <c r="BR40" s="16"/>
      <c r="BS40" s="16"/>
    </row>
    <row r="41" spans="1:71" ht="12.95" customHeight="1" x14ac:dyDescent="0.15">
      <c r="A41" s="17" t="s">
        <v>311</v>
      </c>
      <c r="B41" s="26" t="s">
        <v>107</v>
      </c>
      <c r="C41" s="26"/>
      <c r="D41" s="27" t="s">
        <v>22</v>
      </c>
      <c r="E41" s="31"/>
      <c r="F41" s="30"/>
      <c r="G41" s="30"/>
      <c r="H41" s="30"/>
      <c r="I41" s="44"/>
      <c r="J41" s="30"/>
      <c r="K41" s="30"/>
      <c r="L41" s="30"/>
      <c r="M41" s="30"/>
      <c r="N41" s="44"/>
      <c r="O41" s="30"/>
      <c r="P41" s="30"/>
      <c r="Q41" s="30"/>
      <c r="R41" s="30"/>
      <c r="S41" s="44"/>
      <c r="T41" s="30"/>
      <c r="U41" s="30"/>
      <c r="V41" s="30"/>
      <c r="W41" s="30"/>
      <c r="X41" s="44"/>
      <c r="Y41" s="31"/>
      <c r="Z41" s="30"/>
      <c r="AA41" s="30"/>
      <c r="AB41" s="30"/>
      <c r="AC41" s="44"/>
      <c r="AD41" s="30"/>
      <c r="AE41" s="30"/>
      <c r="AF41" s="30"/>
      <c r="AG41" s="30"/>
      <c r="AH41" s="44"/>
      <c r="AI41" s="31"/>
      <c r="AJ41" s="30"/>
      <c r="AK41" s="30"/>
      <c r="AL41" s="30"/>
      <c r="AM41" s="44"/>
      <c r="AN41" s="31"/>
      <c r="AO41" s="30"/>
      <c r="AP41" s="30"/>
      <c r="AQ41" s="30"/>
      <c r="AR41" s="44"/>
      <c r="AS41" s="30"/>
      <c r="AT41" s="30"/>
      <c r="AU41" s="30"/>
      <c r="AV41" s="30"/>
      <c r="AW41" s="44"/>
      <c r="AX41" s="31"/>
      <c r="AY41" s="30"/>
      <c r="AZ41" s="30">
        <v>25</v>
      </c>
      <c r="BA41" s="30"/>
      <c r="BB41" s="44"/>
      <c r="BC41" s="30"/>
      <c r="BD41" s="30"/>
      <c r="BE41" s="30"/>
      <c r="BF41" s="30"/>
      <c r="BG41" s="44"/>
      <c r="BH41" s="31"/>
      <c r="BI41" s="30"/>
      <c r="BJ41" s="30"/>
      <c r="BK41" s="30"/>
      <c r="BL41" s="44"/>
      <c r="BM41" s="130"/>
      <c r="BN41" s="130"/>
      <c r="BO41" s="131"/>
      <c r="BP41" s="131"/>
      <c r="BQ41" s="16"/>
      <c r="BR41" s="16"/>
      <c r="BS41" s="16"/>
    </row>
    <row r="42" spans="1:71" ht="12.95" customHeight="1" x14ac:dyDescent="0.15">
      <c r="A42" s="17" t="s">
        <v>312</v>
      </c>
      <c r="B42" s="28" t="s">
        <v>85</v>
      </c>
      <c r="C42" s="28"/>
      <c r="D42" s="27" t="s">
        <v>22</v>
      </c>
      <c r="E42" s="31"/>
      <c r="F42" s="30"/>
      <c r="G42" s="30"/>
      <c r="H42" s="30"/>
      <c r="I42" s="44"/>
      <c r="J42" s="30"/>
      <c r="K42" s="30"/>
      <c r="L42" s="30"/>
      <c r="M42" s="30"/>
      <c r="N42" s="44"/>
      <c r="O42" s="30"/>
      <c r="P42" s="30"/>
      <c r="Q42" s="30"/>
      <c r="R42" s="30"/>
      <c r="S42" s="44"/>
      <c r="T42" s="30"/>
      <c r="U42" s="30"/>
      <c r="V42" s="30"/>
      <c r="W42" s="30"/>
      <c r="X42" s="44"/>
      <c r="Y42" s="31"/>
      <c r="Z42" s="30"/>
      <c r="AA42" s="30"/>
      <c r="AB42" s="30"/>
      <c r="AC42" s="44"/>
      <c r="AD42" s="30"/>
      <c r="AE42" s="30"/>
      <c r="AF42" s="30"/>
      <c r="AG42" s="30"/>
      <c r="AH42" s="44"/>
      <c r="AI42" s="31"/>
      <c r="AJ42" s="30"/>
      <c r="AK42" s="30"/>
      <c r="AL42" s="30"/>
      <c r="AM42" s="44"/>
      <c r="AN42" s="31"/>
      <c r="AO42" s="30"/>
      <c r="AP42" s="30"/>
      <c r="AQ42" s="30"/>
      <c r="AR42" s="44"/>
      <c r="AS42" s="30"/>
      <c r="AT42" s="30"/>
      <c r="AU42" s="30"/>
      <c r="AV42" s="30"/>
      <c r="AW42" s="44"/>
      <c r="AX42" s="31"/>
      <c r="AY42" s="30"/>
      <c r="AZ42" s="30"/>
      <c r="BA42" s="30"/>
      <c r="BB42" s="44"/>
      <c r="BC42" s="30">
        <v>4</v>
      </c>
      <c r="BD42" s="30"/>
      <c r="BE42" s="30"/>
      <c r="BF42" s="30"/>
      <c r="BG42" s="44"/>
      <c r="BH42" s="31"/>
      <c r="BI42" s="30"/>
      <c r="BJ42" s="30"/>
      <c r="BK42" s="30"/>
      <c r="BL42" s="44"/>
      <c r="BM42" s="130"/>
      <c r="BN42" s="130"/>
      <c r="BO42" s="131"/>
      <c r="BP42" s="131"/>
      <c r="BQ42" s="16"/>
      <c r="BR42" s="16"/>
      <c r="BS42" s="16"/>
    </row>
    <row r="43" spans="1:71" ht="12.95" customHeight="1" x14ac:dyDescent="0.15">
      <c r="A43" s="17" t="s">
        <v>313</v>
      </c>
      <c r="B43" s="28" t="s">
        <v>86</v>
      </c>
      <c r="C43" s="28"/>
      <c r="D43" s="27" t="s">
        <v>22</v>
      </c>
      <c r="E43" s="31"/>
      <c r="F43" s="30"/>
      <c r="G43" s="30"/>
      <c r="H43" s="30"/>
      <c r="I43" s="44"/>
      <c r="J43" s="30"/>
      <c r="K43" s="30"/>
      <c r="L43" s="30"/>
      <c r="M43" s="30"/>
      <c r="N43" s="44"/>
      <c r="O43" s="30"/>
      <c r="P43" s="30"/>
      <c r="Q43" s="30"/>
      <c r="R43" s="30"/>
      <c r="S43" s="44"/>
      <c r="T43" s="30"/>
      <c r="U43" s="30"/>
      <c r="V43" s="30"/>
      <c r="W43" s="30"/>
      <c r="X43" s="44"/>
      <c r="Y43" s="31"/>
      <c r="Z43" s="30"/>
      <c r="AA43" s="30"/>
      <c r="AB43" s="30"/>
      <c r="AC43" s="44"/>
      <c r="AD43" s="30"/>
      <c r="AE43" s="30"/>
      <c r="AF43" s="30"/>
      <c r="AG43" s="30"/>
      <c r="AH43" s="44"/>
      <c r="AI43" s="31"/>
      <c r="AJ43" s="30"/>
      <c r="AK43" s="30"/>
      <c r="AL43" s="30"/>
      <c r="AM43" s="44"/>
      <c r="AN43" s="31"/>
      <c r="AO43" s="30"/>
      <c r="AP43" s="30"/>
      <c r="AQ43" s="30"/>
      <c r="AR43" s="44"/>
      <c r="AS43" s="30"/>
      <c r="AT43" s="30"/>
      <c r="AU43" s="30"/>
      <c r="AV43" s="30"/>
      <c r="AW43" s="44"/>
      <c r="AX43" s="31"/>
      <c r="AY43" s="30"/>
      <c r="AZ43" s="30"/>
      <c r="BA43" s="30"/>
      <c r="BB43" s="44"/>
      <c r="BC43" s="30"/>
      <c r="BD43" s="30"/>
      <c r="BE43" s="30">
        <v>20</v>
      </c>
      <c r="BF43" s="30"/>
      <c r="BG43" s="44"/>
      <c r="BH43" s="31"/>
      <c r="BI43" s="30"/>
      <c r="BJ43" s="30"/>
      <c r="BK43" s="30"/>
      <c r="BL43" s="44"/>
      <c r="BM43" s="130"/>
      <c r="BN43" s="130"/>
      <c r="BO43" s="131"/>
      <c r="BP43" s="131"/>
      <c r="BQ43" s="16"/>
      <c r="BR43" s="16"/>
      <c r="BS43" s="16"/>
    </row>
    <row r="44" spans="1:71" ht="12.95" customHeight="1" x14ac:dyDescent="0.15">
      <c r="A44" s="17" t="s">
        <v>314</v>
      </c>
      <c r="B44" s="28" t="s">
        <v>89</v>
      </c>
      <c r="C44" s="28"/>
      <c r="D44" s="27" t="s">
        <v>22</v>
      </c>
      <c r="E44" s="31"/>
      <c r="F44" s="30"/>
      <c r="G44" s="30"/>
      <c r="H44" s="30"/>
      <c r="I44" s="44"/>
      <c r="J44" s="30"/>
      <c r="K44" s="30"/>
      <c r="L44" s="30"/>
      <c r="M44" s="30"/>
      <c r="N44" s="44"/>
      <c r="O44" s="30"/>
      <c r="P44" s="30"/>
      <c r="Q44" s="30"/>
      <c r="R44" s="30"/>
      <c r="S44" s="44"/>
      <c r="T44" s="30"/>
      <c r="U44" s="30"/>
      <c r="V44" s="30"/>
      <c r="W44" s="30"/>
      <c r="X44" s="44"/>
      <c r="Y44" s="31"/>
      <c r="Z44" s="30"/>
      <c r="AA44" s="30"/>
      <c r="AB44" s="30"/>
      <c r="AC44" s="44"/>
      <c r="AD44" s="30"/>
      <c r="AE44" s="30"/>
      <c r="AF44" s="30"/>
      <c r="AG44" s="30"/>
      <c r="AH44" s="44"/>
      <c r="AI44" s="31"/>
      <c r="AJ44" s="30"/>
      <c r="AK44" s="30"/>
      <c r="AL44" s="30"/>
      <c r="AM44" s="44"/>
      <c r="AN44" s="31"/>
      <c r="AO44" s="30"/>
      <c r="AP44" s="30"/>
      <c r="AQ44" s="30"/>
      <c r="AR44" s="44"/>
      <c r="AS44" s="30"/>
      <c r="AT44" s="30"/>
      <c r="AU44" s="30"/>
      <c r="AV44" s="30"/>
      <c r="AW44" s="44"/>
      <c r="AX44" s="31"/>
      <c r="AY44" s="30"/>
      <c r="AZ44" s="30"/>
      <c r="BA44" s="30"/>
      <c r="BB44" s="44"/>
      <c r="BC44" s="30">
        <v>5</v>
      </c>
      <c r="BD44" s="30"/>
      <c r="BE44" s="30"/>
      <c r="BF44" s="30"/>
      <c r="BG44" s="44"/>
      <c r="BH44" s="31"/>
      <c r="BI44" s="30"/>
      <c r="BJ44" s="30"/>
      <c r="BK44" s="30"/>
      <c r="BL44" s="44"/>
      <c r="BM44" s="130"/>
      <c r="BN44" s="130"/>
      <c r="BO44" s="131"/>
      <c r="BP44" s="131"/>
      <c r="BQ44" s="16"/>
      <c r="BR44" s="16"/>
      <c r="BS44" s="16"/>
    </row>
    <row r="45" spans="1:71" ht="12.95" customHeight="1" x14ac:dyDescent="0.15">
      <c r="A45" s="17" t="s">
        <v>315</v>
      </c>
      <c r="B45" s="26" t="s">
        <v>87</v>
      </c>
      <c r="C45" s="26"/>
      <c r="D45" s="27" t="s">
        <v>22</v>
      </c>
      <c r="E45" s="31"/>
      <c r="F45" s="30"/>
      <c r="G45" s="30"/>
      <c r="H45" s="30"/>
      <c r="I45" s="44"/>
      <c r="J45" s="30"/>
      <c r="K45" s="30"/>
      <c r="L45" s="30"/>
      <c r="M45" s="30"/>
      <c r="N45" s="44"/>
      <c r="O45" s="30"/>
      <c r="P45" s="30"/>
      <c r="Q45" s="30"/>
      <c r="R45" s="30"/>
      <c r="S45" s="44"/>
      <c r="T45" s="30"/>
      <c r="U45" s="30"/>
      <c r="V45" s="30"/>
      <c r="W45" s="30"/>
      <c r="X45" s="44"/>
      <c r="Y45" s="31"/>
      <c r="Z45" s="30"/>
      <c r="AA45" s="30"/>
      <c r="AB45" s="30"/>
      <c r="AC45" s="44"/>
      <c r="AD45" s="30"/>
      <c r="AE45" s="30"/>
      <c r="AF45" s="30"/>
      <c r="AG45" s="30"/>
      <c r="AH45" s="44"/>
      <c r="AI45" s="31"/>
      <c r="AJ45" s="30"/>
      <c r="AK45" s="30"/>
      <c r="AL45" s="30"/>
      <c r="AM45" s="44"/>
      <c r="AN45" s="31"/>
      <c r="AO45" s="30"/>
      <c r="AP45" s="30"/>
      <c r="AQ45" s="30"/>
      <c r="AR45" s="44"/>
      <c r="AS45" s="30"/>
      <c r="AT45" s="30"/>
      <c r="AU45" s="30"/>
      <c r="AV45" s="30"/>
      <c r="AW45" s="44"/>
      <c r="AX45" s="31"/>
      <c r="AY45" s="30"/>
      <c r="AZ45" s="30"/>
      <c r="BA45" s="30"/>
      <c r="BB45" s="44"/>
      <c r="BC45" s="30"/>
      <c r="BD45" s="30"/>
      <c r="BE45" s="30"/>
      <c r="BF45" s="30"/>
      <c r="BG45" s="44"/>
      <c r="BH45" s="31">
        <v>3</v>
      </c>
      <c r="BI45" s="30"/>
      <c r="BJ45" s="30"/>
      <c r="BK45" s="30"/>
      <c r="BL45" s="44"/>
      <c r="BM45" s="130"/>
      <c r="BN45" s="130"/>
      <c r="BO45" s="131"/>
      <c r="BP45" s="131"/>
      <c r="BQ45" s="16"/>
      <c r="BR45" s="16"/>
      <c r="BS45" s="16"/>
    </row>
    <row r="46" spans="1:71" ht="12.95" customHeight="1" x14ac:dyDescent="0.15">
      <c r="A46" s="17" t="s">
        <v>316</v>
      </c>
      <c r="B46" s="26" t="s">
        <v>82</v>
      </c>
      <c r="C46" s="26"/>
      <c r="D46" s="27" t="s">
        <v>22</v>
      </c>
      <c r="E46" s="31"/>
      <c r="F46" s="30"/>
      <c r="G46" s="30"/>
      <c r="H46" s="30"/>
      <c r="I46" s="44"/>
      <c r="J46" s="30"/>
      <c r="K46" s="30"/>
      <c r="L46" s="30"/>
      <c r="M46" s="30"/>
      <c r="N46" s="44"/>
      <c r="O46" s="30"/>
      <c r="P46" s="30"/>
      <c r="Q46" s="30"/>
      <c r="R46" s="30"/>
      <c r="S46" s="44"/>
      <c r="T46" s="30"/>
      <c r="U46" s="30"/>
      <c r="V46" s="30"/>
      <c r="W46" s="30"/>
      <c r="X46" s="44"/>
      <c r="Y46" s="31"/>
      <c r="Z46" s="30"/>
      <c r="AA46" s="30"/>
      <c r="AB46" s="30"/>
      <c r="AC46" s="44"/>
      <c r="AD46" s="30"/>
      <c r="AE46" s="30"/>
      <c r="AF46" s="30"/>
      <c r="AG46" s="30"/>
      <c r="AH46" s="44"/>
      <c r="AI46" s="31"/>
      <c r="AJ46" s="30"/>
      <c r="AK46" s="30"/>
      <c r="AL46" s="30"/>
      <c r="AM46" s="44"/>
      <c r="AN46" s="31"/>
      <c r="AO46" s="30"/>
      <c r="AP46" s="30"/>
      <c r="AQ46" s="30"/>
      <c r="AR46" s="44"/>
      <c r="AS46" s="30"/>
      <c r="AT46" s="30"/>
      <c r="AU46" s="30"/>
      <c r="AV46" s="30"/>
      <c r="AW46" s="44"/>
      <c r="AX46" s="31"/>
      <c r="AY46" s="30"/>
      <c r="AZ46" s="30"/>
      <c r="BA46" s="30"/>
      <c r="BB46" s="44"/>
      <c r="BC46" s="30"/>
      <c r="BD46" s="30"/>
      <c r="BE46" s="30"/>
      <c r="BF46" s="30"/>
      <c r="BG46" s="44"/>
      <c r="BH46" s="31">
        <v>5</v>
      </c>
      <c r="BI46" s="30"/>
      <c r="BJ46" s="30"/>
      <c r="BK46" s="30"/>
      <c r="BL46" s="44"/>
      <c r="BM46" s="130"/>
      <c r="BN46" s="130"/>
      <c r="BO46" s="131"/>
      <c r="BP46" s="131"/>
      <c r="BQ46" s="16"/>
      <c r="BR46" s="16"/>
      <c r="BS46" s="16"/>
    </row>
    <row r="47" spans="1:71" ht="12.95" customHeight="1" x14ac:dyDescent="0.15">
      <c r="A47" s="17">
        <v>5</v>
      </c>
      <c r="B47" s="18" t="s">
        <v>58</v>
      </c>
      <c r="C47" s="18"/>
      <c r="D47" s="24"/>
      <c r="E47" s="31"/>
      <c r="F47" s="30"/>
      <c r="G47" s="30"/>
      <c r="H47" s="30"/>
      <c r="I47" s="44"/>
      <c r="J47" s="30"/>
      <c r="K47" s="30"/>
      <c r="L47" s="30"/>
      <c r="M47" s="30"/>
      <c r="N47" s="44"/>
      <c r="O47" s="30"/>
      <c r="P47" s="30"/>
      <c r="Q47" s="30"/>
      <c r="R47" s="30"/>
      <c r="S47" s="44"/>
      <c r="T47" s="30"/>
      <c r="U47" s="30"/>
      <c r="V47" s="30"/>
      <c r="W47" s="30"/>
      <c r="X47" s="44"/>
      <c r="Y47" s="31"/>
      <c r="Z47" s="30"/>
      <c r="AA47" s="30"/>
      <c r="AB47" s="30"/>
      <c r="AC47" s="44"/>
      <c r="AD47" s="30"/>
      <c r="AE47" s="30"/>
      <c r="AF47" s="30"/>
      <c r="AG47" s="30"/>
      <c r="AH47" s="44"/>
      <c r="AI47" s="31"/>
      <c r="AJ47" s="30"/>
      <c r="AK47" s="30"/>
      <c r="AL47" s="30"/>
      <c r="AM47" s="44"/>
      <c r="AN47" s="31"/>
      <c r="AO47" s="30"/>
      <c r="AP47" s="30"/>
      <c r="AQ47" s="30"/>
      <c r="AR47" s="44"/>
      <c r="AS47" s="30"/>
      <c r="AT47" s="30"/>
      <c r="AU47" s="30"/>
      <c r="AV47" s="30"/>
      <c r="AW47" s="44"/>
      <c r="AX47" s="31"/>
      <c r="AY47" s="30"/>
      <c r="AZ47" s="30"/>
      <c r="BA47" s="30"/>
      <c r="BB47" s="44"/>
      <c r="BC47" s="30"/>
      <c r="BD47" s="30"/>
      <c r="BE47" s="30"/>
      <c r="BF47" s="30"/>
      <c r="BG47" s="44"/>
      <c r="BH47" s="31"/>
      <c r="BI47" s="30"/>
      <c r="BJ47" s="30"/>
      <c r="BK47" s="30"/>
      <c r="BL47" s="44"/>
      <c r="BM47" s="130"/>
      <c r="BN47" s="130"/>
      <c r="BO47" s="131"/>
      <c r="BP47" s="131"/>
      <c r="BQ47" s="16"/>
      <c r="BR47" s="16"/>
      <c r="BS47" s="16"/>
    </row>
    <row r="48" spans="1:71" ht="12.95" customHeight="1" x14ac:dyDescent="0.15">
      <c r="A48" s="17" t="s">
        <v>59</v>
      </c>
      <c r="B48" s="28" t="s">
        <v>60</v>
      </c>
      <c r="C48" s="28"/>
      <c r="D48" s="22" t="s">
        <v>13</v>
      </c>
      <c r="E48" s="25"/>
      <c r="F48" s="25"/>
      <c r="G48" s="25"/>
      <c r="H48" s="25"/>
      <c r="I48" s="45"/>
      <c r="J48" s="25"/>
      <c r="K48" s="25"/>
      <c r="L48" s="25"/>
      <c r="M48" s="25"/>
      <c r="N48" s="45"/>
      <c r="O48" s="25"/>
      <c r="P48" s="25"/>
      <c r="Q48" s="25"/>
      <c r="R48" s="25"/>
      <c r="S48" s="45"/>
      <c r="T48" s="25"/>
      <c r="U48" s="25"/>
      <c r="V48" s="25"/>
      <c r="W48" s="25"/>
      <c r="X48" s="45"/>
      <c r="Y48" s="30"/>
      <c r="Z48" s="30"/>
      <c r="AA48" s="30" t="s">
        <v>17</v>
      </c>
      <c r="AB48" s="30"/>
      <c r="AC48" s="44"/>
      <c r="AD48" s="25"/>
      <c r="AE48" s="25"/>
      <c r="AF48" s="25"/>
      <c r="AG48" s="25"/>
      <c r="AH48" s="45"/>
      <c r="AI48" s="25"/>
      <c r="AJ48" s="25"/>
      <c r="AK48" s="25"/>
      <c r="AL48" s="25"/>
      <c r="AM48" s="45"/>
      <c r="AN48" s="25"/>
      <c r="AO48" s="25"/>
      <c r="AP48" s="25"/>
      <c r="AQ48" s="25"/>
      <c r="AR48" s="45"/>
      <c r="AS48" s="25"/>
      <c r="AT48" s="25"/>
      <c r="AU48" s="25"/>
      <c r="AV48" s="25"/>
      <c r="AW48" s="45"/>
      <c r="AX48" s="25"/>
      <c r="AY48" s="25"/>
      <c r="AZ48" s="25"/>
      <c r="BA48" s="25"/>
      <c r="BB48" s="45"/>
      <c r="BC48" s="25"/>
      <c r="BD48" s="25"/>
      <c r="BE48" s="25"/>
      <c r="BF48" s="25"/>
      <c r="BG48" s="45"/>
      <c r="BH48" s="25"/>
      <c r="BI48" s="25"/>
      <c r="BJ48" s="25"/>
      <c r="BK48" s="25"/>
      <c r="BL48" s="45"/>
      <c r="BM48" s="130"/>
      <c r="BN48" s="130"/>
      <c r="BO48" s="131"/>
      <c r="BP48" s="131"/>
      <c r="BQ48" s="16"/>
      <c r="BR48" s="16"/>
      <c r="BS48" s="16"/>
    </row>
    <row r="49" spans="1:71" ht="12.95" customHeight="1" x14ac:dyDescent="0.15">
      <c r="A49" s="17" t="s">
        <v>61</v>
      </c>
      <c r="B49" s="28" t="s">
        <v>62</v>
      </c>
      <c r="C49" s="28"/>
      <c r="D49" s="22" t="s">
        <v>13</v>
      </c>
      <c r="E49" s="25"/>
      <c r="F49" s="25"/>
      <c r="G49" s="25"/>
      <c r="H49" s="25"/>
      <c r="I49" s="45"/>
      <c r="J49" s="25"/>
      <c r="K49" s="25"/>
      <c r="L49" s="25"/>
      <c r="M49" s="25"/>
      <c r="N49" s="45"/>
      <c r="O49" s="25"/>
      <c r="P49" s="25"/>
      <c r="Q49" s="25"/>
      <c r="R49" s="25"/>
      <c r="S49" s="45"/>
      <c r="T49" s="25"/>
      <c r="U49" s="25"/>
      <c r="V49" s="25"/>
      <c r="W49" s="25"/>
      <c r="X49" s="45"/>
      <c r="Y49" s="30"/>
      <c r="Z49" s="30"/>
      <c r="AA49" s="30" t="s">
        <v>17</v>
      </c>
      <c r="AB49" s="30"/>
      <c r="AC49" s="44"/>
      <c r="AD49" s="25"/>
      <c r="AE49" s="25"/>
      <c r="AF49" s="25"/>
      <c r="AG49" s="25"/>
      <c r="AH49" s="45"/>
      <c r="AI49" s="25"/>
      <c r="AJ49" s="25"/>
      <c r="AK49" s="25"/>
      <c r="AL49" s="25"/>
      <c r="AM49" s="45"/>
      <c r="AN49" s="25"/>
      <c r="AO49" s="25"/>
      <c r="AP49" s="25"/>
      <c r="AQ49" s="25"/>
      <c r="AR49" s="45"/>
      <c r="AS49" s="25"/>
      <c r="AT49" s="25"/>
      <c r="AU49" s="25"/>
      <c r="AV49" s="25"/>
      <c r="AW49" s="45"/>
      <c r="AX49" s="25"/>
      <c r="AY49" s="25"/>
      <c r="AZ49" s="25"/>
      <c r="BA49" s="25"/>
      <c r="BB49" s="45"/>
      <c r="BC49" s="25"/>
      <c r="BD49" s="25"/>
      <c r="BE49" s="25"/>
      <c r="BF49" s="25"/>
      <c r="BG49" s="45"/>
      <c r="BH49" s="25"/>
      <c r="BI49" s="25"/>
      <c r="BJ49" s="25"/>
      <c r="BK49" s="25"/>
      <c r="BL49" s="45"/>
      <c r="BM49" s="130"/>
      <c r="BN49" s="130"/>
      <c r="BO49" s="131"/>
      <c r="BP49" s="131"/>
      <c r="BQ49" s="16"/>
      <c r="BR49" s="16"/>
      <c r="BS49" s="16"/>
    </row>
    <row r="50" spans="1:71" ht="12.95" customHeight="1" x14ac:dyDescent="0.15">
      <c r="A50" s="17">
        <v>6</v>
      </c>
      <c r="B50" s="18" t="s">
        <v>63</v>
      </c>
      <c r="C50" s="18"/>
      <c r="D50" s="24"/>
      <c r="E50" s="25"/>
      <c r="F50" s="25"/>
      <c r="G50" s="25"/>
      <c r="H50" s="25"/>
      <c r="I50" s="45"/>
      <c r="J50" s="25"/>
      <c r="K50" s="25"/>
      <c r="L50" s="25"/>
      <c r="M50" s="25"/>
      <c r="N50" s="45"/>
      <c r="O50" s="25"/>
      <c r="P50" s="25"/>
      <c r="Q50" s="25"/>
      <c r="R50" s="25"/>
      <c r="S50" s="45"/>
      <c r="T50" s="25"/>
      <c r="U50" s="25"/>
      <c r="V50" s="25"/>
      <c r="W50" s="25"/>
      <c r="X50" s="45"/>
      <c r="Y50" s="30"/>
      <c r="Z50" s="30"/>
      <c r="AA50" s="30"/>
      <c r="AB50" s="30"/>
      <c r="AC50" s="44"/>
      <c r="AD50" s="25"/>
      <c r="AE50" s="25"/>
      <c r="AF50" s="25"/>
      <c r="AG50" s="25"/>
      <c r="AH50" s="45"/>
      <c r="AI50" s="25"/>
      <c r="AJ50" s="25"/>
      <c r="AK50" s="25"/>
      <c r="AL50" s="25"/>
      <c r="AM50" s="45"/>
      <c r="AN50" s="25"/>
      <c r="AO50" s="25"/>
      <c r="AP50" s="25"/>
      <c r="AQ50" s="25"/>
      <c r="AR50" s="45"/>
      <c r="AS50" s="25"/>
      <c r="AT50" s="25"/>
      <c r="AU50" s="25"/>
      <c r="AV50" s="25"/>
      <c r="AW50" s="45"/>
      <c r="AX50" s="25"/>
      <c r="AY50" s="25"/>
      <c r="AZ50" s="25"/>
      <c r="BA50" s="25"/>
      <c r="BB50" s="45"/>
      <c r="BC50" s="25"/>
      <c r="BD50" s="25"/>
      <c r="BE50" s="25"/>
      <c r="BF50" s="25"/>
      <c r="BG50" s="45"/>
      <c r="BH50" s="25"/>
      <c r="BI50" s="25"/>
      <c r="BJ50" s="25"/>
      <c r="BK50" s="25"/>
      <c r="BL50" s="45"/>
      <c r="BM50" s="130"/>
      <c r="BN50" s="130"/>
      <c r="BO50" s="131"/>
      <c r="BP50" s="131"/>
      <c r="BQ50" s="16"/>
      <c r="BR50" s="16"/>
      <c r="BS50" s="16"/>
    </row>
    <row r="51" spans="1:71" ht="12.95" customHeight="1" x14ac:dyDescent="0.15">
      <c r="A51" s="17" t="s">
        <v>64</v>
      </c>
      <c r="B51" s="26" t="s">
        <v>317</v>
      </c>
      <c r="C51" s="26"/>
      <c r="D51" s="27" t="s">
        <v>318</v>
      </c>
      <c r="E51" s="31"/>
      <c r="F51" s="30"/>
      <c r="G51" s="30"/>
      <c r="H51" s="30"/>
      <c r="I51" s="44"/>
      <c r="J51" s="30" t="s">
        <v>17</v>
      </c>
      <c r="K51" s="30" t="s">
        <v>17</v>
      </c>
      <c r="L51" s="30" t="s">
        <v>17</v>
      </c>
      <c r="M51" s="30" t="s">
        <v>17</v>
      </c>
      <c r="N51" s="44"/>
      <c r="O51" s="30"/>
      <c r="P51" s="30"/>
      <c r="Q51" s="30"/>
      <c r="R51" s="30"/>
      <c r="S51" s="44"/>
      <c r="T51" s="30"/>
      <c r="U51" s="30"/>
      <c r="V51" s="30"/>
      <c r="W51" s="30"/>
      <c r="X51" s="44"/>
      <c r="Y51" s="31"/>
      <c r="Z51" s="30"/>
      <c r="AA51" s="30"/>
      <c r="AB51" s="30"/>
      <c r="AC51" s="44"/>
      <c r="AD51" s="25"/>
      <c r="AE51" s="25"/>
      <c r="AF51" s="25"/>
      <c r="AG51" s="25"/>
      <c r="AH51" s="44"/>
      <c r="AI51" s="31"/>
      <c r="AJ51" s="30"/>
      <c r="AK51" s="30"/>
      <c r="AL51" s="30"/>
      <c r="AM51" s="44"/>
      <c r="AN51" s="31"/>
      <c r="AO51" s="30"/>
      <c r="AP51" s="30"/>
      <c r="AQ51" s="30"/>
      <c r="AR51" s="44"/>
      <c r="AS51" s="30"/>
      <c r="AT51" s="30"/>
      <c r="AU51" s="30"/>
      <c r="AV51" s="30"/>
      <c r="AW51" s="44"/>
      <c r="AX51" s="31"/>
      <c r="AY51" s="30"/>
      <c r="AZ51" s="30"/>
      <c r="BA51" s="30"/>
      <c r="BB51" s="44"/>
      <c r="BC51" s="30"/>
      <c r="BD51" s="30"/>
      <c r="BE51" s="30"/>
      <c r="BF51" s="30"/>
      <c r="BG51" s="44"/>
      <c r="BH51" s="31"/>
      <c r="BI51" s="30"/>
      <c r="BJ51" s="30"/>
      <c r="BK51" s="30"/>
      <c r="BL51" s="44"/>
      <c r="BM51" s="68"/>
      <c r="BN51" s="68"/>
      <c r="BO51" s="70"/>
      <c r="BP51" s="71"/>
      <c r="BQ51" s="16"/>
      <c r="BR51" s="16"/>
      <c r="BS51" s="16"/>
    </row>
    <row r="52" spans="1:71" s="23" customFormat="1" ht="12.95" customHeight="1" x14ac:dyDescent="0.15">
      <c r="A52" s="17" t="s">
        <v>111</v>
      </c>
      <c r="B52" s="21" t="s">
        <v>65</v>
      </c>
      <c r="C52" s="21"/>
      <c r="D52" s="22" t="s">
        <v>291</v>
      </c>
      <c r="E52" s="31"/>
      <c r="F52" s="30"/>
      <c r="G52" s="30"/>
      <c r="H52" s="30"/>
      <c r="I52" s="44"/>
      <c r="J52" s="30"/>
      <c r="K52" s="30"/>
      <c r="L52" s="30"/>
      <c r="M52" s="30"/>
      <c r="N52" s="44"/>
      <c r="O52" s="30"/>
      <c r="P52" s="30"/>
      <c r="Q52" s="30"/>
      <c r="R52" s="30"/>
      <c r="S52" s="44"/>
      <c r="T52" s="30"/>
      <c r="U52" s="30"/>
      <c r="V52" s="30"/>
      <c r="W52" s="30"/>
      <c r="X52" s="44"/>
      <c r="Y52" s="31"/>
      <c r="Z52" s="30"/>
      <c r="AA52" s="30"/>
      <c r="AB52" s="30"/>
      <c r="AC52" s="44"/>
      <c r="AD52" s="202" t="s">
        <v>294</v>
      </c>
      <c r="AE52" s="203"/>
      <c r="AF52" s="203"/>
      <c r="AG52" s="204"/>
      <c r="AH52" s="44"/>
      <c r="AI52" s="31"/>
      <c r="AJ52" s="30"/>
      <c r="AK52" s="30"/>
      <c r="AL52" s="30"/>
      <c r="AM52" s="44"/>
      <c r="AN52" s="31"/>
      <c r="AO52" s="30"/>
      <c r="AP52" s="30"/>
      <c r="AQ52" s="30"/>
      <c r="AR52" s="44"/>
      <c r="AS52" s="30"/>
      <c r="AT52" s="30"/>
      <c r="AU52" s="30"/>
      <c r="AV52" s="30"/>
      <c r="AW52" s="44"/>
      <c r="AX52" s="31"/>
      <c r="AY52" s="30"/>
      <c r="AZ52" s="30"/>
      <c r="BA52" s="30"/>
      <c r="BB52" s="44"/>
      <c r="BC52" s="30"/>
      <c r="BD52" s="30"/>
      <c r="BE52" s="30"/>
      <c r="BF52" s="30"/>
      <c r="BG52" s="44"/>
      <c r="BH52" s="31"/>
      <c r="BI52" s="30"/>
      <c r="BJ52" s="30"/>
      <c r="BK52" s="30"/>
      <c r="BL52" s="44"/>
      <c r="BM52" s="68"/>
      <c r="BN52" s="68"/>
      <c r="BO52" s="70"/>
      <c r="BP52" s="71"/>
      <c r="BQ52" s="43"/>
      <c r="BR52" s="43"/>
      <c r="BS52" s="43"/>
    </row>
    <row r="53" spans="1:71" ht="12.95" customHeight="1" x14ac:dyDescent="0.15">
      <c r="A53" s="17">
        <v>7</v>
      </c>
      <c r="B53" s="32" t="s">
        <v>25</v>
      </c>
      <c r="C53" s="32"/>
      <c r="D53" s="33"/>
      <c r="E53" s="31"/>
      <c r="F53" s="30"/>
      <c r="G53" s="30"/>
      <c r="H53" s="30"/>
      <c r="I53" s="44"/>
      <c r="J53" s="30"/>
      <c r="K53" s="30"/>
      <c r="L53" s="30"/>
      <c r="M53" s="30"/>
      <c r="N53" s="44"/>
      <c r="O53" s="30"/>
      <c r="P53" s="30"/>
      <c r="Q53" s="30"/>
      <c r="R53" s="30"/>
      <c r="S53" s="44"/>
      <c r="T53" s="30"/>
      <c r="U53" s="30"/>
      <c r="V53" s="30"/>
      <c r="W53" s="30"/>
      <c r="X53" s="44"/>
      <c r="Y53" s="31"/>
      <c r="Z53" s="30"/>
      <c r="AA53" s="30"/>
      <c r="AB53" s="30"/>
      <c r="AC53" s="44"/>
      <c r="AD53" s="30"/>
      <c r="AE53" s="30"/>
      <c r="AF53" s="30"/>
      <c r="AG53" s="30"/>
      <c r="AH53" s="44"/>
      <c r="AI53" s="31"/>
      <c r="AJ53" s="30"/>
      <c r="AK53" s="30"/>
      <c r="AL53" s="30"/>
      <c r="AM53" s="44"/>
      <c r="AN53" s="31"/>
      <c r="AO53" s="30"/>
      <c r="AP53" s="30"/>
      <c r="AQ53" s="30"/>
      <c r="AR53" s="44"/>
      <c r="AS53" s="30"/>
      <c r="AT53" s="30"/>
      <c r="AU53" s="30"/>
      <c r="AV53" s="30"/>
      <c r="AW53" s="44"/>
      <c r="AX53" s="31"/>
      <c r="AY53" s="30"/>
      <c r="AZ53" s="30"/>
      <c r="BA53" s="30"/>
      <c r="BB53" s="44"/>
      <c r="BC53" s="30"/>
      <c r="BD53" s="30"/>
      <c r="BE53" s="30"/>
      <c r="BF53" s="30"/>
      <c r="BG53" s="44"/>
      <c r="BH53" s="31"/>
      <c r="BI53" s="30"/>
      <c r="BJ53" s="30"/>
      <c r="BK53" s="30"/>
      <c r="BL53" s="44"/>
      <c r="BM53" s="130"/>
      <c r="BN53" s="130"/>
      <c r="BO53" s="131"/>
      <c r="BP53" s="131"/>
      <c r="BQ53" s="16"/>
      <c r="BR53" s="16"/>
      <c r="BS53" s="16"/>
    </row>
    <row r="54" spans="1:71" ht="12.95" customHeight="1" x14ac:dyDescent="0.15">
      <c r="A54" s="17" t="s">
        <v>112</v>
      </c>
      <c r="B54" s="26" t="s">
        <v>26</v>
      </c>
      <c r="C54" s="26"/>
      <c r="D54" s="27" t="s">
        <v>27</v>
      </c>
      <c r="E54" s="31"/>
      <c r="F54" s="30"/>
      <c r="G54" s="30"/>
      <c r="H54" s="30"/>
      <c r="I54" s="44"/>
      <c r="J54" s="30" t="s">
        <v>17</v>
      </c>
      <c r="K54" s="30" t="s">
        <v>17</v>
      </c>
      <c r="L54" s="30" t="s">
        <v>17</v>
      </c>
      <c r="M54" s="30" t="s">
        <v>17</v>
      </c>
      <c r="N54" s="44"/>
      <c r="O54" s="30"/>
      <c r="P54" s="30"/>
      <c r="Q54" s="30"/>
      <c r="R54" s="30"/>
      <c r="S54" s="44"/>
      <c r="T54" s="30"/>
      <c r="U54" s="30"/>
      <c r="V54" s="30"/>
      <c r="W54" s="30"/>
      <c r="X54" s="44"/>
      <c r="Y54" s="31"/>
      <c r="Z54" s="30"/>
      <c r="AA54" s="30"/>
      <c r="AB54" s="30"/>
      <c r="AC54" s="44"/>
      <c r="AD54" s="30"/>
      <c r="AE54" s="30"/>
      <c r="AF54" s="30"/>
      <c r="AG54" s="30"/>
      <c r="AH54" s="44"/>
      <c r="AI54" s="31"/>
      <c r="AJ54" s="30"/>
      <c r="AK54" s="30"/>
      <c r="AL54" s="30"/>
      <c r="AM54" s="44"/>
      <c r="AN54" s="31"/>
      <c r="AO54" s="30"/>
      <c r="AP54" s="30"/>
      <c r="AQ54" s="30"/>
      <c r="AR54" s="44"/>
      <c r="AS54" s="30"/>
      <c r="AT54" s="30"/>
      <c r="AU54" s="30"/>
      <c r="AV54" s="30"/>
      <c r="AW54" s="44"/>
      <c r="AX54" s="31"/>
      <c r="AY54" s="30"/>
      <c r="AZ54" s="30"/>
      <c r="BA54" s="30"/>
      <c r="BB54" s="44"/>
      <c r="BC54" s="30"/>
      <c r="BD54" s="30"/>
      <c r="BE54" s="30"/>
      <c r="BF54" s="30"/>
      <c r="BG54" s="44"/>
      <c r="BH54" s="31"/>
      <c r="BI54" s="30"/>
      <c r="BJ54" s="30"/>
      <c r="BK54" s="30"/>
      <c r="BL54" s="44"/>
      <c r="BM54" s="130"/>
      <c r="BN54" s="130"/>
      <c r="BO54" s="131"/>
      <c r="BP54" s="131"/>
      <c r="BQ54" s="16"/>
      <c r="BR54" s="16"/>
      <c r="BS54" s="16"/>
    </row>
    <row r="55" spans="1:71" ht="12.95" customHeight="1" x14ac:dyDescent="0.15">
      <c r="A55" s="17">
        <v>8</v>
      </c>
      <c r="B55" s="32" t="s">
        <v>28</v>
      </c>
      <c r="C55" s="32"/>
      <c r="D55" s="33"/>
      <c r="E55" s="31"/>
      <c r="F55" s="30"/>
      <c r="G55" s="30"/>
      <c r="H55" s="30"/>
      <c r="I55" s="44"/>
      <c r="J55" s="30"/>
      <c r="K55" s="30"/>
      <c r="L55" s="30"/>
      <c r="M55" s="30"/>
      <c r="N55" s="44"/>
      <c r="O55" s="30"/>
      <c r="P55" s="30"/>
      <c r="Q55" s="30"/>
      <c r="R55" s="30"/>
      <c r="S55" s="44"/>
      <c r="T55" s="30"/>
      <c r="U55" s="30"/>
      <c r="V55" s="30"/>
      <c r="W55" s="30"/>
      <c r="X55" s="44"/>
      <c r="Y55" s="31"/>
      <c r="Z55" s="30"/>
      <c r="AA55" s="30"/>
      <c r="AB55" s="30"/>
      <c r="AC55" s="44"/>
      <c r="AD55" s="30"/>
      <c r="AE55" s="30"/>
      <c r="AF55" s="30"/>
      <c r="AG55" s="30"/>
      <c r="AH55" s="44"/>
      <c r="AI55" s="31"/>
      <c r="AJ55" s="30"/>
      <c r="AK55" s="30"/>
      <c r="AL55" s="30"/>
      <c r="AM55" s="44"/>
      <c r="AN55" s="31"/>
      <c r="AO55" s="30"/>
      <c r="AP55" s="30"/>
      <c r="AQ55" s="30"/>
      <c r="AR55" s="44"/>
      <c r="AS55" s="30"/>
      <c r="AT55" s="30"/>
      <c r="AU55" s="30"/>
      <c r="AV55" s="30"/>
      <c r="AW55" s="44"/>
      <c r="AX55" s="31"/>
      <c r="AY55" s="30"/>
      <c r="AZ55" s="30"/>
      <c r="BA55" s="30"/>
      <c r="BB55" s="44"/>
      <c r="BC55" s="30"/>
      <c r="BD55" s="30"/>
      <c r="BE55" s="30"/>
      <c r="BF55" s="30"/>
      <c r="BG55" s="44"/>
      <c r="BH55" s="31"/>
      <c r="BI55" s="30"/>
      <c r="BJ55" s="30"/>
      <c r="BK55" s="30"/>
      <c r="BL55" s="44"/>
      <c r="BM55" s="130"/>
      <c r="BN55" s="130"/>
      <c r="BO55" s="131"/>
      <c r="BP55" s="131"/>
      <c r="BQ55" s="16"/>
      <c r="BR55" s="16"/>
      <c r="BS55" s="16"/>
    </row>
    <row r="56" spans="1:71" ht="12.95" customHeight="1" x14ac:dyDescent="0.15">
      <c r="A56" s="17" t="s">
        <v>29</v>
      </c>
      <c r="B56" s="26" t="s">
        <v>30</v>
      </c>
      <c r="C56" s="26"/>
      <c r="D56" s="27" t="s">
        <v>108</v>
      </c>
      <c r="E56" s="31"/>
      <c r="F56" s="30"/>
      <c r="G56" s="30"/>
      <c r="H56" s="30"/>
      <c r="I56" s="44"/>
      <c r="J56" s="31" t="s">
        <v>17</v>
      </c>
      <c r="K56" s="30" t="s">
        <v>17</v>
      </c>
      <c r="L56" s="30" t="s">
        <v>17</v>
      </c>
      <c r="M56" s="30" t="s">
        <v>17</v>
      </c>
      <c r="N56" s="44"/>
      <c r="O56" s="31"/>
      <c r="P56" s="30"/>
      <c r="Q56" s="30"/>
      <c r="R56" s="30"/>
      <c r="S56" s="44"/>
      <c r="T56" s="30"/>
      <c r="U56" s="30"/>
      <c r="V56" s="30"/>
      <c r="W56" s="30"/>
      <c r="X56" s="44"/>
      <c r="Y56" s="31"/>
      <c r="Z56" s="30"/>
      <c r="AA56" s="30"/>
      <c r="AB56" s="30"/>
      <c r="AC56" s="44"/>
      <c r="AD56" s="31"/>
      <c r="AE56" s="30"/>
      <c r="AF56" s="30"/>
      <c r="AG56" s="30"/>
      <c r="AH56" s="44"/>
      <c r="AI56" s="31"/>
      <c r="AJ56" s="30"/>
      <c r="AK56" s="30"/>
      <c r="AL56" s="30"/>
      <c r="AM56" s="44"/>
      <c r="AN56" s="31"/>
      <c r="AO56" s="30"/>
      <c r="AP56" s="30"/>
      <c r="AQ56" s="30"/>
      <c r="AR56" s="44"/>
      <c r="AS56" s="30"/>
      <c r="AT56" s="30"/>
      <c r="AU56" s="30"/>
      <c r="AV56" s="30"/>
      <c r="AW56" s="44"/>
      <c r="AX56" s="31"/>
      <c r="AY56" s="30"/>
      <c r="AZ56" s="30"/>
      <c r="BA56" s="30"/>
      <c r="BB56" s="44"/>
      <c r="BC56" s="30"/>
      <c r="BD56" s="30"/>
      <c r="BE56" s="30"/>
      <c r="BF56" s="30"/>
      <c r="BG56" s="44"/>
      <c r="BH56" s="31"/>
      <c r="BI56" s="30"/>
      <c r="BJ56" s="30"/>
      <c r="BK56" s="30"/>
      <c r="BL56" s="44"/>
      <c r="BM56" s="68"/>
      <c r="BN56" s="68"/>
      <c r="BO56" s="70"/>
      <c r="BP56" s="71"/>
      <c r="BQ56" s="16"/>
      <c r="BR56" s="16"/>
      <c r="BS56" s="16"/>
    </row>
    <row r="57" spans="1:71" ht="12.95" customHeight="1" x14ac:dyDescent="0.15">
      <c r="A57" s="17" t="s">
        <v>31</v>
      </c>
      <c r="B57" s="26" t="s">
        <v>32</v>
      </c>
      <c r="C57" s="26"/>
      <c r="D57" s="27" t="s">
        <v>108</v>
      </c>
      <c r="E57" s="31"/>
      <c r="F57" s="30"/>
      <c r="G57" s="30"/>
      <c r="H57" s="30"/>
      <c r="I57" s="44"/>
      <c r="J57" s="31" t="s">
        <v>17</v>
      </c>
      <c r="K57" s="30" t="s">
        <v>17</v>
      </c>
      <c r="L57" s="30" t="s">
        <v>17</v>
      </c>
      <c r="M57" s="30" t="s">
        <v>17</v>
      </c>
      <c r="N57" s="44"/>
      <c r="O57" s="31"/>
      <c r="P57" s="30"/>
      <c r="Q57" s="30"/>
      <c r="R57" s="30"/>
      <c r="S57" s="44"/>
      <c r="T57" s="31"/>
      <c r="U57" s="30"/>
      <c r="V57" s="30"/>
      <c r="W57" s="30"/>
      <c r="X57" s="44"/>
      <c r="Y57" s="31"/>
      <c r="Z57" s="30"/>
      <c r="AA57" s="30"/>
      <c r="AB57" s="30"/>
      <c r="AC57" s="44"/>
      <c r="AD57" s="31"/>
      <c r="AE57" s="30"/>
      <c r="AF57" s="30"/>
      <c r="AG57" s="30"/>
      <c r="AH57" s="44"/>
      <c r="AI57" s="31" t="s">
        <v>17</v>
      </c>
      <c r="AJ57" s="30" t="s">
        <v>17</v>
      </c>
      <c r="AK57" s="30" t="s">
        <v>17</v>
      </c>
      <c r="AL57" s="30" t="s">
        <v>17</v>
      </c>
      <c r="AM57" s="44"/>
      <c r="AN57" s="31"/>
      <c r="AO57" s="30"/>
      <c r="AP57" s="30"/>
      <c r="AQ57" s="30"/>
      <c r="AR57" s="44"/>
      <c r="AS57" s="31"/>
      <c r="AT57" s="30"/>
      <c r="AU57" s="30"/>
      <c r="AV57" s="30"/>
      <c r="AW57" s="44"/>
      <c r="AX57" s="31"/>
      <c r="AY57" s="30"/>
      <c r="AZ57" s="30"/>
      <c r="BA57" s="30"/>
      <c r="BB57" s="44"/>
      <c r="BC57" s="31"/>
      <c r="BD57" s="30"/>
      <c r="BE57" s="30"/>
      <c r="BF57" s="30"/>
      <c r="BG57" s="44"/>
      <c r="BH57" s="31"/>
      <c r="BI57" s="30"/>
      <c r="BJ57" s="30"/>
      <c r="BK57" s="30"/>
      <c r="BL57" s="44"/>
      <c r="BM57" s="68"/>
      <c r="BN57" s="68"/>
      <c r="BO57" s="70"/>
      <c r="BP57" s="71"/>
      <c r="BQ57" s="16"/>
      <c r="BR57" s="16"/>
      <c r="BS57" s="16"/>
    </row>
    <row r="58" spans="1:71" ht="12.95" customHeight="1" x14ac:dyDescent="0.15">
      <c r="A58" s="17" t="s">
        <v>33</v>
      </c>
      <c r="B58" s="26" t="s">
        <v>34</v>
      </c>
      <c r="C58" s="26"/>
      <c r="D58" s="27" t="s">
        <v>13</v>
      </c>
      <c r="E58" s="31"/>
      <c r="F58" s="30"/>
      <c r="G58" s="30"/>
      <c r="H58" s="30"/>
      <c r="I58" s="44"/>
      <c r="J58" s="31"/>
      <c r="K58" s="30"/>
      <c r="L58" s="30"/>
      <c r="M58" s="30"/>
      <c r="N58" s="44"/>
      <c r="O58" s="31" t="s">
        <v>17</v>
      </c>
      <c r="P58" s="30" t="s">
        <v>17</v>
      </c>
      <c r="Q58" s="30" t="s">
        <v>17</v>
      </c>
      <c r="R58" s="30" t="s">
        <v>17</v>
      </c>
      <c r="S58" s="44"/>
      <c r="T58" s="30"/>
      <c r="U58" s="30"/>
      <c r="V58" s="30"/>
      <c r="W58" s="30"/>
      <c r="X58" s="44"/>
      <c r="Y58" s="31"/>
      <c r="Z58" s="30"/>
      <c r="AA58" s="30"/>
      <c r="AB58" s="30"/>
      <c r="AC58" s="44"/>
      <c r="AD58" s="31"/>
      <c r="AE58" s="30"/>
      <c r="AF58" s="30"/>
      <c r="AG58" s="30"/>
      <c r="AH58" s="44"/>
      <c r="AI58" s="31"/>
      <c r="AJ58" s="30"/>
      <c r="AK58" s="30"/>
      <c r="AL58" s="30"/>
      <c r="AM58" s="44"/>
      <c r="AN58" s="31"/>
      <c r="AO58" s="30"/>
      <c r="AP58" s="30"/>
      <c r="AQ58" s="30"/>
      <c r="AR58" s="44"/>
      <c r="AS58" s="30"/>
      <c r="AT58" s="30"/>
      <c r="AU58" s="30"/>
      <c r="AV58" s="30"/>
      <c r="AW58" s="44"/>
      <c r="AX58" s="31"/>
      <c r="AY58" s="30"/>
      <c r="AZ58" s="30"/>
      <c r="BA58" s="30"/>
      <c r="BB58" s="44"/>
      <c r="BC58" s="30"/>
      <c r="BD58" s="30"/>
      <c r="BE58" s="30"/>
      <c r="BF58" s="30"/>
      <c r="BG58" s="44"/>
      <c r="BH58" s="31"/>
      <c r="BI58" s="30"/>
      <c r="BJ58" s="30"/>
      <c r="BK58" s="30"/>
      <c r="BL58" s="44"/>
      <c r="BM58" s="130"/>
      <c r="BN58" s="130"/>
      <c r="BO58" s="131"/>
      <c r="BP58" s="131"/>
      <c r="BQ58" s="16"/>
      <c r="BR58" s="16"/>
      <c r="BS58" s="16"/>
    </row>
    <row r="59" spans="1:71" ht="12.95" customHeight="1" x14ac:dyDescent="0.15">
      <c r="A59" s="17">
        <v>9</v>
      </c>
      <c r="B59" s="32" t="s">
        <v>66</v>
      </c>
      <c r="C59" s="32"/>
      <c r="D59" s="46"/>
      <c r="E59" s="31"/>
      <c r="F59" s="30"/>
      <c r="G59" s="30"/>
      <c r="H59" s="30"/>
      <c r="I59" s="44"/>
      <c r="J59" s="30"/>
      <c r="K59" s="30"/>
      <c r="L59" s="30"/>
      <c r="M59" s="30"/>
      <c r="N59" s="44"/>
      <c r="O59" s="30"/>
      <c r="P59" s="30"/>
      <c r="Q59" s="30"/>
      <c r="R59" s="30"/>
      <c r="S59" s="44"/>
      <c r="T59" s="30"/>
      <c r="U59" s="30"/>
      <c r="V59" s="30"/>
      <c r="W59" s="30"/>
      <c r="X59" s="44"/>
      <c r="Y59" s="31"/>
      <c r="Z59" s="30"/>
      <c r="AA59" s="30"/>
      <c r="AB59" s="30"/>
      <c r="AC59" s="44"/>
      <c r="AD59" s="30"/>
      <c r="AE59" s="30"/>
      <c r="AF59" s="30"/>
      <c r="AG59" s="30"/>
      <c r="AH59" s="44"/>
      <c r="AI59" s="31"/>
      <c r="AJ59" s="30"/>
      <c r="AK59" s="30"/>
      <c r="AL59" s="30"/>
      <c r="AM59" s="44"/>
      <c r="AN59" s="31"/>
      <c r="AO59" s="30"/>
      <c r="AP59" s="30"/>
      <c r="AQ59" s="30"/>
      <c r="AR59" s="44"/>
      <c r="AS59" s="30"/>
      <c r="AT59" s="30"/>
      <c r="AU59" s="30"/>
      <c r="AV59" s="30"/>
      <c r="AW59" s="44"/>
      <c r="AX59" s="31"/>
      <c r="AY59" s="30"/>
      <c r="AZ59" s="30"/>
      <c r="BA59" s="30"/>
      <c r="BB59" s="44"/>
      <c r="BC59" s="30"/>
      <c r="BD59" s="30"/>
      <c r="BE59" s="30"/>
      <c r="BF59" s="30"/>
      <c r="BG59" s="44"/>
      <c r="BH59" s="31"/>
      <c r="BI59" s="30"/>
      <c r="BJ59" s="30"/>
      <c r="BK59" s="30"/>
      <c r="BL59" s="44"/>
      <c r="BM59" s="130"/>
      <c r="BN59" s="130"/>
      <c r="BO59" s="131"/>
      <c r="BP59" s="131"/>
      <c r="BQ59" s="16"/>
      <c r="BR59" s="16"/>
      <c r="BS59" s="16"/>
    </row>
    <row r="60" spans="1:71" ht="12.95" customHeight="1" x14ac:dyDescent="0.15">
      <c r="A60" s="17">
        <v>9.1</v>
      </c>
      <c r="B60" s="194" t="s">
        <v>109</v>
      </c>
      <c r="C60" s="26"/>
      <c r="D60" s="27" t="s">
        <v>67</v>
      </c>
      <c r="E60" s="126"/>
      <c r="F60" s="30"/>
      <c r="G60" s="30"/>
      <c r="H60" s="30"/>
      <c r="I60" s="44"/>
      <c r="J60" s="30"/>
      <c r="K60" s="30"/>
      <c r="L60" s="30"/>
      <c r="M60" s="30"/>
      <c r="N60" s="44"/>
      <c r="O60" s="30"/>
      <c r="P60" s="30"/>
      <c r="Q60" s="30"/>
      <c r="R60" s="30"/>
      <c r="S60" s="44"/>
      <c r="T60" s="30"/>
      <c r="U60" s="30"/>
      <c r="V60" s="30"/>
      <c r="W60" s="30"/>
      <c r="X60" s="44"/>
      <c r="Y60" s="31"/>
      <c r="Z60" s="30"/>
      <c r="AA60" s="30"/>
      <c r="AB60" s="30"/>
      <c r="AC60" s="44"/>
      <c r="AD60" s="30"/>
      <c r="AE60" s="30"/>
      <c r="AF60" s="30"/>
      <c r="AG60" s="30">
        <v>27</v>
      </c>
      <c r="AH60" s="44"/>
      <c r="AI60" s="31"/>
      <c r="AJ60" s="30"/>
      <c r="AK60" s="30"/>
      <c r="AL60" s="30"/>
      <c r="AM60" s="44"/>
      <c r="AN60" s="31"/>
      <c r="AO60" s="30"/>
      <c r="AP60" s="30"/>
      <c r="AQ60" s="30"/>
      <c r="AR60" s="44"/>
      <c r="AS60" s="30"/>
      <c r="AT60" s="30"/>
      <c r="AU60" s="30"/>
      <c r="AV60" s="30"/>
      <c r="AW60" s="44"/>
      <c r="AX60" s="31"/>
      <c r="AY60" s="30"/>
      <c r="AZ60" s="30"/>
      <c r="BA60" s="30"/>
      <c r="BB60" s="44"/>
      <c r="BC60" s="30"/>
      <c r="BD60" s="30"/>
      <c r="BE60" s="30"/>
      <c r="BF60" s="30"/>
      <c r="BG60" s="44"/>
      <c r="BH60" s="31"/>
      <c r="BI60" s="30"/>
      <c r="BJ60" s="30"/>
      <c r="BK60" s="30"/>
      <c r="BL60" s="44"/>
      <c r="BM60" s="130"/>
      <c r="BN60" s="130"/>
      <c r="BO60" s="131"/>
      <c r="BP60" s="131"/>
      <c r="BQ60" s="16"/>
      <c r="BR60" s="16"/>
      <c r="BS60" s="16"/>
    </row>
    <row r="61" spans="1:71" ht="12.95" customHeight="1" x14ac:dyDescent="0.15">
      <c r="A61" s="17">
        <v>9.1999999999999993</v>
      </c>
      <c r="B61" s="194" t="s">
        <v>110</v>
      </c>
      <c r="C61" s="26"/>
      <c r="D61" s="27" t="s">
        <v>67</v>
      </c>
      <c r="E61" s="126"/>
      <c r="F61" s="30"/>
      <c r="G61" s="30"/>
      <c r="H61" s="30"/>
      <c r="I61" s="44"/>
      <c r="J61" s="30"/>
      <c r="K61" s="30"/>
      <c r="L61" s="30"/>
      <c r="M61" s="30"/>
      <c r="N61" s="44"/>
      <c r="O61" s="30"/>
      <c r="P61" s="30"/>
      <c r="Q61" s="30"/>
      <c r="R61" s="30"/>
      <c r="S61" s="44"/>
      <c r="T61" s="30"/>
      <c r="U61" s="30"/>
      <c r="V61" s="30"/>
      <c r="W61" s="30"/>
      <c r="X61" s="44"/>
      <c r="Y61" s="31"/>
      <c r="Z61" s="30"/>
      <c r="AA61" s="30"/>
      <c r="AB61" s="30"/>
      <c r="AC61" s="44"/>
      <c r="AD61" s="30"/>
      <c r="AE61" s="30"/>
      <c r="AF61" s="30"/>
      <c r="AG61" s="30">
        <v>27</v>
      </c>
      <c r="AH61" s="44"/>
      <c r="AI61" s="31"/>
      <c r="AJ61" s="30"/>
      <c r="AK61" s="30"/>
      <c r="AL61" s="30"/>
      <c r="AM61" s="44"/>
      <c r="AN61" s="31"/>
      <c r="AO61" s="30"/>
      <c r="AP61" s="30"/>
      <c r="AQ61" s="30"/>
      <c r="AR61" s="44"/>
      <c r="AS61" s="30"/>
      <c r="AT61" s="30"/>
      <c r="AU61" s="30"/>
      <c r="AV61" s="30"/>
      <c r="AW61" s="44"/>
      <c r="AX61" s="31"/>
      <c r="AY61" s="30"/>
      <c r="AZ61" s="30"/>
      <c r="BA61" s="30"/>
      <c r="BB61" s="44"/>
      <c r="BC61" s="30"/>
      <c r="BD61" s="30"/>
      <c r="BE61" s="30"/>
      <c r="BF61" s="30"/>
      <c r="BG61" s="44"/>
      <c r="BH61" s="31"/>
      <c r="BI61" s="30"/>
      <c r="BJ61" s="30"/>
      <c r="BK61" s="30"/>
      <c r="BL61" s="44"/>
      <c r="BM61" s="130"/>
      <c r="BN61" s="130"/>
      <c r="BO61" s="131"/>
      <c r="BP61" s="131"/>
      <c r="BQ61" s="16"/>
      <c r="BR61" s="16"/>
      <c r="BS61" s="16"/>
    </row>
    <row r="62" spans="1:71" ht="12.95" customHeight="1" x14ac:dyDescent="0.15">
      <c r="A62" s="17">
        <v>9.3000000000000007</v>
      </c>
      <c r="B62" s="194" t="s">
        <v>68</v>
      </c>
      <c r="C62" s="26"/>
      <c r="D62" s="27" t="s">
        <v>67</v>
      </c>
      <c r="E62" s="126"/>
      <c r="F62" s="30"/>
      <c r="G62" s="30"/>
      <c r="H62" s="30"/>
      <c r="I62" s="44"/>
      <c r="J62" s="30"/>
      <c r="K62" s="30"/>
      <c r="L62" s="30"/>
      <c r="M62" s="30"/>
      <c r="N62" s="44"/>
      <c r="O62" s="30"/>
      <c r="P62" s="30"/>
      <c r="Q62" s="30"/>
      <c r="R62" s="30"/>
      <c r="S62" s="44"/>
      <c r="T62" s="30"/>
      <c r="U62" s="30"/>
      <c r="V62" s="30"/>
      <c r="W62" s="30"/>
      <c r="X62" s="44"/>
      <c r="Y62" s="31"/>
      <c r="Z62" s="30"/>
      <c r="AA62" s="30"/>
      <c r="AB62" s="30"/>
      <c r="AC62" s="44"/>
      <c r="AD62" s="30"/>
      <c r="AE62" s="30"/>
      <c r="AF62" s="30"/>
      <c r="AG62" s="30">
        <v>27</v>
      </c>
      <c r="AH62" s="44"/>
      <c r="AI62" s="31"/>
      <c r="AJ62" s="30"/>
      <c r="AK62" s="30"/>
      <c r="AL62" s="30"/>
      <c r="AM62" s="44"/>
      <c r="AN62" s="31"/>
      <c r="AO62" s="30"/>
      <c r="AP62" s="30"/>
      <c r="AQ62" s="30"/>
      <c r="AR62" s="44"/>
      <c r="AS62" s="30"/>
      <c r="AT62" s="30"/>
      <c r="AU62" s="30"/>
      <c r="AV62" s="30"/>
      <c r="AW62" s="44"/>
      <c r="AX62" s="31"/>
      <c r="AY62" s="30"/>
      <c r="AZ62" s="30"/>
      <c r="BA62" s="30"/>
      <c r="BB62" s="44"/>
      <c r="BC62" s="30"/>
      <c r="BD62" s="30"/>
      <c r="BE62" s="30"/>
      <c r="BF62" s="30"/>
      <c r="BG62" s="44"/>
      <c r="BH62" s="31"/>
      <c r="BI62" s="30"/>
      <c r="BJ62" s="30"/>
      <c r="BK62" s="30"/>
      <c r="BL62" s="44"/>
      <c r="BM62" s="130"/>
      <c r="BN62" s="130"/>
      <c r="BO62" s="131"/>
      <c r="BP62" s="131"/>
      <c r="BQ62" s="16"/>
      <c r="BR62" s="16"/>
      <c r="BS62" s="16"/>
    </row>
    <row r="63" spans="1:71" ht="12.95" customHeight="1" x14ac:dyDescent="0.15">
      <c r="A63" s="17">
        <v>9.4</v>
      </c>
      <c r="B63" s="195" t="s">
        <v>69</v>
      </c>
      <c r="C63" s="136"/>
      <c r="D63" s="75" t="s">
        <v>70</v>
      </c>
      <c r="E63" s="126"/>
      <c r="F63" s="30"/>
      <c r="G63" s="30"/>
      <c r="H63" s="30"/>
      <c r="I63" s="44"/>
      <c r="J63" s="30"/>
      <c r="K63" s="30"/>
      <c r="L63" s="30"/>
      <c r="M63" s="30"/>
      <c r="N63" s="44"/>
      <c r="O63" s="30"/>
      <c r="P63" s="30"/>
      <c r="Q63" s="30"/>
      <c r="R63" s="30"/>
      <c r="S63" s="44"/>
      <c r="T63" s="30"/>
      <c r="U63" s="30"/>
      <c r="V63" s="30"/>
      <c r="W63" s="30"/>
      <c r="X63" s="44"/>
      <c r="Y63" s="31"/>
      <c r="Z63" s="30"/>
      <c r="AA63" s="30"/>
      <c r="AB63" s="30"/>
      <c r="AC63" s="44"/>
      <c r="AD63" s="30"/>
      <c r="AE63" s="30"/>
      <c r="AF63" s="30"/>
      <c r="AG63" s="30"/>
      <c r="AH63" s="44"/>
      <c r="AI63" s="31"/>
      <c r="AJ63" s="30"/>
      <c r="AK63" s="30"/>
      <c r="AL63" s="30"/>
      <c r="AM63" s="44"/>
      <c r="AN63" s="31"/>
      <c r="AO63" s="30"/>
      <c r="AP63" s="30"/>
      <c r="AQ63" s="30"/>
      <c r="AR63" s="44"/>
      <c r="AS63" s="30"/>
      <c r="AT63" s="30"/>
      <c r="AU63" s="30"/>
      <c r="AV63" s="30"/>
      <c r="AW63" s="44"/>
      <c r="AX63" s="31"/>
      <c r="AY63" s="30"/>
      <c r="AZ63" s="30"/>
      <c r="BA63" s="30"/>
      <c r="BB63" s="44"/>
      <c r="BC63" s="30"/>
      <c r="BD63" s="30"/>
      <c r="BE63" s="30"/>
      <c r="BF63" s="30"/>
      <c r="BG63" s="44"/>
      <c r="BH63" s="31"/>
      <c r="BI63" s="30"/>
      <c r="BJ63" s="30"/>
      <c r="BK63" s="30">
        <v>27</v>
      </c>
      <c r="BL63" s="44"/>
      <c r="BM63" s="130"/>
      <c r="BN63" s="130"/>
      <c r="BO63" s="131"/>
      <c r="BP63" s="131"/>
      <c r="BQ63" s="16"/>
      <c r="BR63" s="16"/>
      <c r="BS63" s="16"/>
    </row>
    <row r="64" spans="1:71" s="23" customFormat="1" ht="15.75" customHeight="1" x14ac:dyDescent="0.15">
      <c r="A64" s="11"/>
      <c r="B64" s="47" t="s">
        <v>295</v>
      </c>
      <c r="C64" s="47"/>
      <c r="D64" s="47"/>
      <c r="E64" s="48" t="s">
        <v>4</v>
      </c>
      <c r="F64" s="48"/>
      <c r="G64" s="48"/>
      <c r="H64" s="48"/>
      <c r="I64" s="48"/>
      <c r="J64" s="212" t="s">
        <v>5</v>
      </c>
      <c r="K64" s="212"/>
      <c r="L64" s="212"/>
      <c r="M64" s="212"/>
      <c r="N64" s="132"/>
      <c r="O64" s="48" t="s">
        <v>6</v>
      </c>
      <c r="P64" s="48"/>
      <c r="Q64" s="48"/>
      <c r="R64" s="48"/>
      <c r="S64" s="48"/>
      <c r="T64" s="48" t="s">
        <v>35</v>
      </c>
      <c r="U64" s="48"/>
      <c r="V64" s="48"/>
      <c r="W64" s="48"/>
      <c r="X64" s="48"/>
      <c r="Y64" s="48" t="s">
        <v>36</v>
      </c>
      <c r="Z64" s="48"/>
      <c r="AA64" s="48"/>
      <c r="AB64" s="48"/>
      <c r="AC64" s="48"/>
      <c r="AD64" s="48" t="s">
        <v>37</v>
      </c>
      <c r="AE64" s="48"/>
      <c r="AF64" s="48"/>
      <c r="AG64" s="48"/>
      <c r="AH64" s="48"/>
      <c r="AI64" s="48" t="s">
        <v>38</v>
      </c>
      <c r="AJ64" s="48"/>
      <c r="AK64" s="48"/>
      <c r="AL64" s="48"/>
      <c r="AM64" s="48"/>
      <c r="AN64" s="48" t="s">
        <v>39</v>
      </c>
      <c r="AO64" s="48"/>
      <c r="AP64" s="48"/>
      <c r="AQ64" s="48"/>
      <c r="AR64" s="48"/>
      <c r="AS64" s="219" t="s">
        <v>40</v>
      </c>
      <c r="AT64" s="220"/>
      <c r="AU64" s="220"/>
      <c r="AV64" s="220"/>
      <c r="AW64" s="132"/>
      <c r="AX64" s="212" t="s">
        <v>41</v>
      </c>
      <c r="AY64" s="212"/>
      <c r="AZ64" s="212"/>
      <c r="BA64" s="212"/>
      <c r="BB64" s="132"/>
      <c r="BC64" s="212" t="s">
        <v>42</v>
      </c>
      <c r="BD64" s="212"/>
      <c r="BE64" s="212"/>
      <c r="BF64" s="212"/>
      <c r="BG64" s="132"/>
      <c r="BH64" s="212" t="s">
        <v>43</v>
      </c>
      <c r="BI64" s="212"/>
      <c r="BJ64" s="212"/>
      <c r="BK64" s="212"/>
      <c r="BL64" s="132"/>
      <c r="BM64" s="49"/>
      <c r="BN64" s="65"/>
      <c r="BO64" s="50"/>
      <c r="BP64" s="50"/>
      <c r="BQ64" s="51"/>
      <c r="BR64" s="51"/>
      <c r="BS64" s="51"/>
    </row>
    <row r="65" spans="1:71" ht="12.75" customHeight="1" x14ac:dyDescent="0.15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3"/>
      <c r="AT65" s="53"/>
      <c r="AU65" s="53"/>
      <c r="AV65" s="53"/>
      <c r="AW65" s="53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69">
        <f>SUM(BM6:BM64)</f>
        <v>0</v>
      </c>
      <c r="BN65" s="54"/>
      <c r="BO65" s="55"/>
      <c r="BP65" s="55"/>
      <c r="BQ65" s="52"/>
      <c r="BR65" s="52"/>
      <c r="BS65" s="52"/>
    </row>
    <row r="66" spans="1:71" x14ac:dyDescent="0.1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3"/>
      <c r="AT66" s="53"/>
      <c r="AU66" s="53"/>
      <c r="AV66" s="53"/>
      <c r="AW66" s="53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4"/>
      <c r="BN66" s="54"/>
      <c r="BO66" s="55"/>
      <c r="BP66" s="55"/>
      <c r="BQ66" s="52"/>
      <c r="BR66" s="52"/>
      <c r="BS66" s="52"/>
    </row>
    <row r="67" spans="1:71" x14ac:dyDescent="0.15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3"/>
      <c r="AT67" s="53"/>
      <c r="AU67" s="53"/>
      <c r="AV67" s="53"/>
      <c r="AW67" s="53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4"/>
      <c r="BN67" s="54"/>
      <c r="BO67" s="55"/>
      <c r="BP67" s="55"/>
      <c r="BQ67" s="52"/>
      <c r="BR67" s="52"/>
      <c r="BS67" s="52"/>
    </row>
    <row r="68" spans="1:71" x14ac:dyDescent="0.15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3"/>
      <c r="AT68" s="53"/>
      <c r="AU68" s="53"/>
      <c r="AV68" s="53"/>
      <c r="AW68" s="53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4"/>
      <c r="BN68" s="54"/>
      <c r="BO68" s="55"/>
      <c r="BP68" s="55"/>
      <c r="BQ68" s="52"/>
      <c r="BR68" s="52"/>
      <c r="BS68" s="52"/>
    </row>
    <row r="69" spans="1:71" x14ac:dyDescent="0.15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3"/>
      <c r="AT69" s="53"/>
      <c r="AU69" s="53"/>
      <c r="AV69" s="53"/>
      <c r="AW69" s="53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4"/>
      <c r="BN69" s="54"/>
      <c r="BO69" s="55"/>
      <c r="BP69" s="55"/>
      <c r="BQ69" s="52"/>
      <c r="BR69" s="52"/>
      <c r="BS69" s="52"/>
    </row>
    <row r="70" spans="1:71" x14ac:dyDescent="0.15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3"/>
      <c r="AT70" s="53"/>
      <c r="AU70" s="53"/>
      <c r="AV70" s="53"/>
      <c r="AW70" s="53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4"/>
      <c r="BN70" s="54"/>
      <c r="BO70" s="55"/>
      <c r="BP70" s="55"/>
      <c r="BQ70" s="52"/>
      <c r="BR70" s="52"/>
      <c r="BS70" s="52"/>
    </row>
    <row r="71" spans="1:71" x14ac:dyDescent="0.1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3"/>
      <c r="AT71" s="53"/>
      <c r="AU71" s="53"/>
      <c r="AV71" s="53"/>
      <c r="AW71" s="53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4"/>
      <c r="BN71" s="54"/>
      <c r="BO71" s="55"/>
      <c r="BP71" s="55"/>
      <c r="BQ71" s="52"/>
      <c r="BR71" s="52"/>
      <c r="BS71" s="52"/>
    </row>
    <row r="72" spans="1:71" x14ac:dyDescent="0.1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3"/>
      <c r="AT72" s="53"/>
      <c r="AU72" s="53"/>
      <c r="AV72" s="53"/>
      <c r="AW72" s="53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4"/>
      <c r="BN72" s="54"/>
      <c r="BO72" s="55"/>
      <c r="BP72" s="55"/>
      <c r="BQ72" s="52"/>
      <c r="BR72" s="52"/>
      <c r="BS72" s="52"/>
    </row>
    <row r="73" spans="1:71" x14ac:dyDescent="0.15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3"/>
      <c r="AT73" s="53"/>
      <c r="AU73" s="53"/>
      <c r="AV73" s="53"/>
      <c r="AW73" s="53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4"/>
      <c r="BN73" s="54"/>
      <c r="BO73" s="55"/>
      <c r="BP73" s="55"/>
      <c r="BQ73" s="52"/>
      <c r="BR73" s="52"/>
      <c r="BS73" s="52"/>
    </row>
    <row r="74" spans="1:71" x14ac:dyDescent="0.15">
      <c r="A74" s="1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3"/>
      <c r="AT74" s="53"/>
      <c r="AU74" s="53"/>
      <c r="AV74" s="53"/>
      <c r="AW74" s="53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4"/>
      <c r="BN74" s="54"/>
      <c r="BO74" s="55"/>
      <c r="BP74" s="55"/>
      <c r="BQ74" s="52"/>
      <c r="BR74" s="52"/>
      <c r="BS74" s="52"/>
    </row>
    <row r="75" spans="1:71" x14ac:dyDescent="0.15">
      <c r="A75" s="1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3"/>
      <c r="AT75" s="53"/>
      <c r="AU75" s="53"/>
      <c r="AV75" s="53"/>
      <c r="AW75" s="53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4"/>
      <c r="BN75" s="54"/>
      <c r="BO75" s="55"/>
      <c r="BP75" s="55"/>
      <c r="BQ75" s="52"/>
      <c r="BR75" s="52"/>
      <c r="BS75" s="52"/>
    </row>
    <row r="76" spans="1:71" x14ac:dyDescent="0.15">
      <c r="A76" s="13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3"/>
      <c r="AT76" s="53"/>
      <c r="AU76" s="53"/>
      <c r="AV76" s="53"/>
      <c r="AW76" s="53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4"/>
      <c r="BN76" s="54"/>
      <c r="BO76" s="55"/>
      <c r="BP76" s="55"/>
      <c r="BQ76" s="52"/>
      <c r="BR76" s="52"/>
      <c r="BS76" s="52"/>
    </row>
    <row r="77" spans="1:71" x14ac:dyDescent="0.15">
      <c r="A77" s="13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3"/>
      <c r="AT77" s="53"/>
      <c r="AU77" s="53"/>
      <c r="AV77" s="53"/>
      <c r="AW77" s="53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4"/>
      <c r="BN77" s="54"/>
      <c r="BO77" s="55"/>
      <c r="BP77" s="55"/>
      <c r="BQ77" s="52"/>
      <c r="BR77" s="52"/>
      <c r="BS77" s="52"/>
    </row>
    <row r="78" spans="1:71" x14ac:dyDescent="0.15">
      <c r="A78" s="13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3"/>
      <c r="AT78" s="53"/>
      <c r="AU78" s="53"/>
      <c r="AV78" s="53"/>
      <c r="AW78" s="53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4"/>
      <c r="BN78" s="54"/>
      <c r="BO78" s="55"/>
      <c r="BP78" s="55"/>
      <c r="BQ78" s="52"/>
      <c r="BR78" s="52"/>
      <c r="BS78" s="52"/>
    </row>
    <row r="79" spans="1:71" x14ac:dyDescent="0.15">
      <c r="A79" s="1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3"/>
      <c r="AT79" s="53"/>
      <c r="AU79" s="53"/>
      <c r="AV79" s="53"/>
      <c r="AW79" s="53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4"/>
      <c r="BN79" s="54"/>
      <c r="BO79" s="55"/>
      <c r="BP79" s="55"/>
      <c r="BQ79" s="52"/>
      <c r="BR79" s="52"/>
      <c r="BS79" s="52"/>
    </row>
    <row r="80" spans="1:71" x14ac:dyDescent="0.15">
      <c r="A80" s="13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3"/>
      <c r="AT80" s="53"/>
      <c r="AU80" s="53"/>
      <c r="AV80" s="53"/>
      <c r="AW80" s="53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4"/>
      <c r="BN80" s="54"/>
      <c r="BO80" s="55"/>
      <c r="BP80" s="55"/>
      <c r="BQ80" s="52"/>
      <c r="BR80" s="52"/>
      <c r="BS80" s="52"/>
    </row>
    <row r="81" spans="1:71" x14ac:dyDescent="0.15">
      <c r="A81" s="13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3"/>
      <c r="AT81" s="53"/>
      <c r="AU81" s="53"/>
      <c r="AV81" s="53"/>
      <c r="AW81" s="53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4"/>
      <c r="BN81" s="54"/>
      <c r="BO81" s="55"/>
      <c r="BP81" s="55"/>
      <c r="BQ81" s="52"/>
      <c r="BR81" s="52"/>
      <c r="BS81" s="52"/>
    </row>
    <row r="82" spans="1:71" x14ac:dyDescent="0.15">
      <c r="A82" s="13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3"/>
      <c r="AT82" s="53"/>
      <c r="AU82" s="53"/>
      <c r="AV82" s="53"/>
      <c r="AW82" s="53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4"/>
      <c r="BN82" s="54"/>
      <c r="BO82" s="55"/>
      <c r="BP82" s="55"/>
      <c r="BQ82" s="52"/>
      <c r="BR82" s="52"/>
      <c r="BS82" s="52"/>
    </row>
    <row r="83" spans="1:71" x14ac:dyDescent="0.15">
      <c r="A83" s="13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3"/>
      <c r="AT83" s="53"/>
      <c r="AU83" s="53"/>
      <c r="AV83" s="53"/>
      <c r="AW83" s="53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4"/>
      <c r="BN83" s="54"/>
      <c r="BO83" s="55"/>
      <c r="BP83" s="55"/>
      <c r="BQ83" s="52"/>
      <c r="BR83" s="52"/>
      <c r="BS83" s="52"/>
    </row>
    <row r="84" spans="1:71" x14ac:dyDescent="0.15">
      <c r="A84" s="13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3"/>
      <c r="AT84" s="53"/>
      <c r="AU84" s="53"/>
      <c r="AV84" s="53"/>
      <c r="AW84" s="53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4"/>
      <c r="BN84" s="54"/>
      <c r="BO84" s="55"/>
      <c r="BP84" s="55"/>
      <c r="BQ84" s="52"/>
      <c r="BR84" s="52"/>
      <c r="BS84" s="52"/>
    </row>
    <row r="85" spans="1:71" x14ac:dyDescent="0.15">
      <c r="A85" s="13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3"/>
      <c r="AT85" s="53"/>
      <c r="AU85" s="53"/>
      <c r="AV85" s="53"/>
      <c r="AW85" s="53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4"/>
      <c r="BN85" s="54"/>
      <c r="BO85" s="55"/>
      <c r="BP85" s="55"/>
      <c r="BQ85" s="52"/>
      <c r="BR85" s="52"/>
      <c r="BS85" s="52"/>
    </row>
    <row r="86" spans="1:71" x14ac:dyDescent="0.15">
      <c r="A86" s="13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3"/>
      <c r="AT86" s="53"/>
      <c r="AU86" s="53"/>
      <c r="AV86" s="53"/>
      <c r="AW86" s="53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4"/>
      <c r="BN86" s="54"/>
      <c r="BO86" s="55"/>
      <c r="BP86" s="55"/>
      <c r="BQ86" s="52"/>
      <c r="BR86" s="52"/>
      <c r="BS86" s="52"/>
    </row>
    <row r="87" spans="1:71" x14ac:dyDescent="0.15">
      <c r="A87" s="13"/>
      <c r="B87" s="52"/>
      <c r="C87" s="52"/>
      <c r="D87" s="52"/>
    </row>
  </sheetData>
  <protectedRanges>
    <protectedRange sqref="BM64:BP64 E5:BL6 BM13:BP13 BM52 E7:BP12 E13:BL63" name="Rango13_1"/>
    <protectedRange sqref="E4:AS4 E64:AS64 AU4:BL4 BM5:BP6 AU64:BL64 BM51 BN51:BP52 BM53:BP63 BM14:BP50" name="Rango13"/>
    <protectedRange sqref="B64:C64 B7:C8 B10:C12 B52:C52" name="Rango1_1_2"/>
  </protectedRanges>
  <mergeCells count="25">
    <mergeCell ref="J64:M64"/>
    <mergeCell ref="AS64:AV64"/>
    <mergeCell ref="AX64:BA64"/>
    <mergeCell ref="BC64:BF64"/>
    <mergeCell ref="BH64:BK64"/>
    <mergeCell ref="BQ4:BS4"/>
    <mergeCell ref="BO4:BO5"/>
    <mergeCell ref="BP4:BP5"/>
    <mergeCell ref="AD4:AG4"/>
    <mergeCell ref="AI4:AL4"/>
    <mergeCell ref="AN4:AQ4"/>
    <mergeCell ref="AS4:AV4"/>
    <mergeCell ref="AX4:BA4"/>
    <mergeCell ref="BC4:BF4"/>
    <mergeCell ref="B4:B5"/>
    <mergeCell ref="D4:D5"/>
    <mergeCell ref="E4:I4"/>
    <mergeCell ref="J4:M4"/>
    <mergeCell ref="O4:R4"/>
    <mergeCell ref="AD52:AG52"/>
    <mergeCell ref="BH4:BK4"/>
    <mergeCell ref="BM4:BM5"/>
    <mergeCell ref="BN4:BN5"/>
    <mergeCell ref="T4:W4"/>
    <mergeCell ref="Y4:AB4"/>
  </mergeCells>
  <phoneticPr fontId="13" type="noConversion"/>
  <conditionalFormatting sqref="BQ64:BS64 BQ10:BS13 BQ52:BS52">
    <cfRule type="expression" dxfId="8" priority="7" stopIfTrue="1">
      <formula>(BQ10="OK")</formula>
    </cfRule>
    <cfRule type="expression" dxfId="7" priority="8" stopIfTrue="1">
      <formula>(BQ10="P")</formula>
    </cfRule>
    <cfRule type="expression" dxfId="6" priority="9" stopIfTrue="1">
      <formula>(BQ10="A")</formula>
    </cfRule>
  </conditionalFormatting>
  <conditionalFormatting sqref="BQ8:BS9">
    <cfRule type="expression" dxfId="5" priority="4" stopIfTrue="1">
      <formula>(BQ8="OK")</formula>
    </cfRule>
    <cfRule type="expression" dxfId="4" priority="5" stopIfTrue="1">
      <formula>(BQ8="P")</formula>
    </cfRule>
    <cfRule type="expression" dxfId="3" priority="6" stopIfTrue="1">
      <formula>(BQ8="A")</formula>
    </cfRule>
  </conditionalFormatting>
  <conditionalFormatting sqref="BQ7:BS7">
    <cfRule type="expression" dxfId="2" priority="1" stopIfTrue="1">
      <formula>(BQ7="OK")</formula>
    </cfRule>
    <cfRule type="expression" dxfId="1" priority="2" stopIfTrue="1">
      <formula>(BQ7="P")</formula>
    </cfRule>
    <cfRule type="expression" dxfId="0" priority="3" stopIfTrue="1">
      <formula>(BQ7="A")</formula>
    </cfRule>
  </conditionalFormatting>
  <pageMargins left="0.31496062992125984" right="0.31496062992125984" top="0.74803149606299213" bottom="0.74803149606299213" header="0.31496062992125984" footer="0.31496062992125984"/>
  <pageSetup scale="52" orientation="landscape" r:id="rId1"/>
  <ignoredErrors>
    <ignoredError sqref="F5:I5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8"/>
  <sheetViews>
    <sheetView showGridLines="0" zoomScale="160" zoomScaleNormal="160" workbookViewId="0">
      <selection activeCell="B30" sqref="B30:C30"/>
    </sheetView>
  </sheetViews>
  <sheetFormatPr baseColWidth="10" defaultRowHeight="8.25" x14ac:dyDescent="0.15"/>
  <cols>
    <col min="1" max="1" width="6" style="11" customWidth="1"/>
    <col min="2" max="2" width="67" style="13" customWidth="1"/>
    <col min="3" max="3" width="23.28515625" style="13" bestFit="1" customWidth="1"/>
    <col min="4" max="4" width="8.28515625" style="13" bestFit="1" customWidth="1"/>
    <col min="5" max="5" width="13.5703125" style="13" bestFit="1" customWidth="1"/>
    <col min="6" max="6" width="8" style="13" bestFit="1" customWidth="1"/>
    <col min="7" max="16384" width="11.42578125" style="13"/>
  </cols>
  <sheetData>
    <row r="1" spans="1:6" s="6" customFormat="1" ht="13.5" x14ac:dyDescent="0.25">
      <c r="A1" s="1"/>
      <c r="B1" s="2" t="s">
        <v>0</v>
      </c>
      <c r="C1" s="3"/>
      <c r="D1" s="226"/>
      <c r="E1" s="226"/>
      <c r="F1" s="227"/>
    </row>
    <row r="2" spans="1:6" s="6" customFormat="1" ht="13.5" x14ac:dyDescent="0.25">
      <c r="A2" s="1"/>
      <c r="B2" s="7" t="s">
        <v>117</v>
      </c>
      <c r="C2" s="8"/>
      <c r="D2" s="228"/>
      <c r="E2" s="228"/>
      <c r="F2" s="229"/>
    </row>
    <row r="3" spans="1:6" s="6" customFormat="1" ht="14.25" thickBot="1" x14ac:dyDescent="0.3">
      <c r="A3" s="1"/>
      <c r="B3" s="67" t="s">
        <v>99</v>
      </c>
      <c r="C3" s="198">
        <v>286180000</v>
      </c>
      <c r="D3" s="230"/>
      <c r="E3" s="230"/>
      <c r="F3" s="231"/>
    </row>
    <row r="4" spans="1:6" s="6" customFormat="1" ht="25.5" customHeight="1" x14ac:dyDescent="0.25">
      <c r="A4" s="240" t="s">
        <v>71</v>
      </c>
      <c r="B4" s="240"/>
      <c r="C4" s="240"/>
    </row>
    <row r="5" spans="1:6" ht="8.25" customHeight="1" x14ac:dyDescent="0.15">
      <c r="B5" s="241" t="s">
        <v>2</v>
      </c>
      <c r="C5" s="241" t="s">
        <v>3</v>
      </c>
      <c r="D5" s="234" t="s">
        <v>7</v>
      </c>
      <c r="E5" s="235"/>
      <c r="F5" s="235"/>
    </row>
    <row r="6" spans="1:6" ht="12.75" x14ac:dyDescent="0.15">
      <c r="B6" s="241"/>
      <c r="C6" s="241"/>
      <c r="D6" s="76" t="s">
        <v>8</v>
      </c>
      <c r="E6" s="76" t="s">
        <v>9</v>
      </c>
      <c r="F6" s="76" t="s">
        <v>10</v>
      </c>
    </row>
    <row r="7" spans="1:6" ht="12.75" customHeight="1" x14ac:dyDescent="0.25">
      <c r="A7" s="188">
        <v>4</v>
      </c>
      <c r="B7" s="193" t="s">
        <v>20</v>
      </c>
      <c r="C7" s="76"/>
      <c r="D7" s="236"/>
      <c r="E7" s="236"/>
      <c r="F7" s="237"/>
    </row>
    <row r="8" spans="1:6" ht="13.5" x14ac:dyDescent="0.15">
      <c r="A8" s="91">
        <v>4.0999999999999996</v>
      </c>
      <c r="B8" s="77" t="s">
        <v>21</v>
      </c>
      <c r="C8" s="78" t="s">
        <v>22</v>
      </c>
      <c r="D8" s="79"/>
      <c r="E8" s="79"/>
      <c r="F8" s="79"/>
    </row>
    <row r="9" spans="1:6" ht="13.5" x14ac:dyDescent="0.15">
      <c r="A9" s="87">
        <v>4.2</v>
      </c>
      <c r="B9" s="80" t="s">
        <v>23</v>
      </c>
      <c r="C9" s="81" t="s">
        <v>22</v>
      </c>
      <c r="D9" s="79"/>
      <c r="E9" s="79"/>
      <c r="F9" s="79"/>
    </row>
    <row r="10" spans="1:6" ht="13.5" x14ac:dyDescent="0.15">
      <c r="A10" s="91">
        <v>4.3</v>
      </c>
      <c r="B10" s="80" t="s">
        <v>90</v>
      </c>
      <c r="C10" s="81" t="s">
        <v>22</v>
      </c>
      <c r="D10" s="79"/>
      <c r="E10" s="79"/>
      <c r="F10" s="79"/>
    </row>
    <row r="11" spans="1:6" ht="13.5" x14ac:dyDescent="0.15">
      <c r="A11" s="87">
        <v>4.4000000000000004</v>
      </c>
      <c r="B11" s="80" t="s">
        <v>88</v>
      </c>
      <c r="C11" s="81" t="s">
        <v>22</v>
      </c>
      <c r="D11" s="79"/>
      <c r="E11" s="79"/>
      <c r="F11" s="79"/>
    </row>
    <row r="12" spans="1:6" ht="9" customHeight="1" x14ac:dyDescent="0.15">
      <c r="A12" s="107"/>
      <c r="B12" s="108"/>
      <c r="C12" s="108"/>
      <c r="D12" s="109"/>
      <c r="E12" s="109"/>
      <c r="F12" s="109"/>
    </row>
    <row r="13" spans="1:6" ht="9" customHeight="1" x14ac:dyDescent="0.15">
      <c r="A13" s="107"/>
      <c r="B13" s="108"/>
      <c r="C13" s="108"/>
      <c r="D13" s="109"/>
      <c r="E13" s="109"/>
      <c r="F13" s="109"/>
    </row>
    <row r="14" spans="1:6" ht="9" customHeight="1" x14ac:dyDescent="0.15">
      <c r="A14" s="107"/>
      <c r="B14" s="108"/>
      <c r="C14" s="108"/>
      <c r="D14" s="109"/>
      <c r="E14" s="109"/>
      <c r="F14" s="109"/>
    </row>
    <row r="15" spans="1:6" s="23" customFormat="1" ht="15.75" customHeight="1" x14ac:dyDescent="0.2">
      <c r="A15" s="238" t="s">
        <v>5</v>
      </c>
      <c r="B15" s="238"/>
      <c r="C15" s="238"/>
      <c r="D15" s="224"/>
      <c r="E15" s="233"/>
      <c r="F15" s="233"/>
    </row>
    <row r="16" spans="1:6" ht="13.5" x14ac:dyDescent="0.25">
      <c r="A16" s="85"/>
      <c r="B16" s="239" t="s">
        <v>2</v>
      </c>
      <c r="C16" s="239" t="s">
        <v>3</v>
      </c>
      <c r="D16" s="223" t="s">
        <v>7</v>
      </c>
      <c r="E16" s="225"/>
      <c r="F16" s="225"/>
    </row>
    <row r="17" spans="1:6" ht="13.5" x14ac:dyDescent="0.25">
      <c r="A17" s="113"/>
      <c r="B17" s="239"/>
      <c r="C17" s="239"/>
      <c r="D17" s="84" t="s">
        <v>8</v>
      </c>
      <c r="E17" s="84" t="s">
        <v>9</v>
      </c>
      <c r="F17" s="84" t="s">
        <v>10</v>
      </c>
    </row>
    <row r="18" spans="1:6" ht="12" customHeight="1" x14ac:dyDescent="0.25">
      <c r="A18" s="85">
        <v>1</v>
      </c>
      <c r="B18" s="100" t="s">
        <v>11</v>
      </c>
      <c r="C18" s="86"/>
      <c r="D18" s="222"/>
      <c r="E18" s="222"/>
      <c r="F18" s="222"/>
    </row>
    <row r="19" spans="1:6" ht="9.75" customHeight="1" x14ac:dyDescent="0.25">
      <c r="A19" s="87">
        <v>1.1000000000000001</v>
      </c>
      <c r="B19" s="88" t="s">
        <v>12</v>
      </c>
      <c r="C19" s="88" t="s">
        <v>13</v>
      </c>
      <c r="D19" s="79"/>
      <c r="E19" s="89"/>
      <c r="F19" s="89"/>
    </row>
    <row r="20" spans="1:6" ht="13.5" x14ac:dyDescent="0.25">
      <c r="A20" s="85">
        <v>1.2</v>
      </c>
      <c r="B20" s="88" t="s">
        <v>14</v>
      </c>
      <c r="C20" s="88" t="s">
        <v>13</v>
      </c>
      <c r="D20" s="79"/>
      <c r="E20" s="111"/>
      <c r="F20" s="111"/>
    </row>
    <row r="21" spans="1:6" s="66" customFormat="1" ht="13.5" customHeight="1" x14ac:dyDescent="0.15">
      <c r="A21" s="87">
        <v>2</v>
      </c>
      <c r="B21" s="100" t="s">
        <v>15</v>
      </c>
      <c r="C21" s="90"/>
      <c r="D21" s="222"/>
      <c r="E21" s="222"/>
      <c r="F21" s="222"/>
    </row>
    <row r="22" spans="1:6" s="66" customFormat="1" ht="10.5" customHeight="1" x14ac:dyDescent="0.25">
      <c r="A22" s="91">
        <v>2.1</v>
      </c>
      <c r="B22" s="92" t="s">
        <v>95</v>
      </c>
      <c r="C22" s="92" t="s">
        <v>293</v>
      </c>
      <c r="D22" s="192"/>
      <c r="E22" s="93"/>
      <c r="F22" s="93"/>
    </row>
    <row r="23" spans="1:6" s="66" customFormat="1" ht="10.5" customHeight="1" x14ac:dyDescent="0.25">
      <c r="A23" s="91">
        <v>2.2000000000000002</v>
      </c>
      <c r="B23" s="92" t="s">
        <v>96</v>
      </c>
      <c r="C23" s="92" t="s">
        <v>293</v>
      </c>
      <c r="D23" s="192"/>
      <c r="E23" s="93"/>
      <c r="F23" s="93"/>
    </row>
    <row r="24" spans="1:6" ht="12.75" customHeight="1" x14ac:dyDescent="0.15">
      <c r="A24" s="87">
        <v>4</v>
      </c>
      <c r="B24" s="100" t="s">
        <v>264</v>
      </c>
      <c r="C24" s="94"/>
      <c r="D24" s="222"/>
      <c r="E24" s="222"/>
      <c r="F24" s="222"/>
    </row>
    <row r="25" spans="1:6" s="66" customFormat="1" ht="13.5" x14ac:dyDescent="0.25">
      <c r="A25" s="91">
        <v>4.0999999999999996</v>
      </c>
      <c r="B25" s="112" t="s">
        <v>88</v>
      </c>
      <c r="C25" s="97" t="s">
        <v>22</v>
      </c>
      <c r="D25" s="79"/>
      <c r="E25" s="93"/>
      <c r="F25" s="93"/>
    </row>
    <row r="26" spans="1:6" ht="13.5" x14ac:dyDescent="0.25">
      <c r="A26" s="87">
        <v>4.2</v>
      </c>
      <c r="B26" s="112" t="s">
        <v>23</v>
      </c>
      <c r="C26" s="97" t="s">
        <v>22</v>
      </c>
      <c r="D26" s="79"/>
      <c r="E26" s="89"/>
      <c r="F26" s="89"/>
    </row>
    <row r="27" spans="1:6" ht="13.5" x14ac:dyDescent="0.15">
      <c r="A27" s="91">
        <v>4.3</v>
      </c>
      <c r="B27" s="96" t="s">
        <v>90</v>
      </c>
      <c r="C27" s="96" t="s">
        <v>22</v>
      </c>
      <c r="D27" s="79"/>
      <c r="E27" s="111"/>
      <c r="F27" s="111"/>
    </row>
    <row r="28" spans="1:6" ht="13.5" x14ac:dyDescent="0.15">
      <c r="A28" s="87">
        <v>4.4000000000000004</v>
      </c>
      <c r="B28" s="96" t="s">
        <v>90</v>
      </c>
      <c r="C28" s="96" t="s">
        <v>22</v>
      </c>
      <c r="D28" s="79"/>
      <c r="E28" s="111"/>
      <c r="F28" s="111"/>
    </row>
    <row r="29" spans="1:6" ht="13.5" x14ac:dyDescent="0.15">
      <c r="A29" s="87">
        <v>6</v>
      </c>
      <c r="B29" s="100" t="s">
        <v>63</v>
      </c>
      <c r="C29" s="199"/>
      <c r="D29" s="76"/>
      <c r="E29" s="200"/>
      <c r="F29" s="200"/>
    </row>
    <row r="30" spans="1:6" ht="13.5" x14ac:dyDescent="0.15">
      <c r="A30" s="87">
        <v>6.1</v>
      </c>
      <c r="B30" s="96" t="s">
        <v>319</v>
      </c>
      <c r="C30" s="96" t="s">
        <v>318</v>
      </c>
      <c r="D30" s="27"/>
      <c r="E30" s="111"/>
      <c r="F30" s="111"/>
    </row>
    <row r="31" spans="1:6" ht="13.5" x14ac:dyDescent="0.25">
      <c r="A31" s="85">
        <v>7</v>
      </c>
      <c r="B31" s="100" t="s">
        <v>25</v>
      </c>
      <c r="C31" s="98"/>
      <c r="D31" s="222"/>
      <c r="E31" s="222"/>
      <c r="F31" s="222"/>
    </row>
    <row r="32" spans="1:6" ht="13.5" x14ac:dyDescent="0.25">
      <c r="A32" s="85">
        <v>7.1</v>
      </c>
      <c r="B32" s="96" t="s">
        <v>26</v>
      </c>
      <c r="C32" s="96" t="s">
        <v>27</v>
      </c>
      <c r="D32" s="79"/>
      <c r="E32" s="89"/>
      <c r="F32" s="89"/>
    </row>
    <row r="33" spans="1:6" ht="13.5" x14ac:dyDescent="0.25">
      <c r="A33" s="125">
        <v>8</v>
      </c>
      <c r="B33" s="82" t="s">
        <v>28</v>
      </c>
      <c r="C33" s="83"/>
      <c r="D33" s="83" t="s">
        <v>17</v>
      </c>
      <c r="E33" s="83"/>
      <c r="F33" s="83"/>
    </row>
    <row r="34" spans="1:6" ht="12" customHeight="1" x14ac:dyDescent="0.25">
      <c r="A34" s="125" t="s">
        <v>29</v>
      </c>
      <c r="B34" s="80" t="s">
        <v>30</v>
      </c>
      <c r="C34" s="81" t="s">
        <v>108</v>
      </c>
      <c r="D34" s="79"/>
      <c r="E34" s="79"/>
      <c r="F34" s="79"/>
    </row>
    <row r="35" spans="1:6" ht="12" customHeight="1" x14ac:dyDescent="0.25">
      <c r="A35" s="134" t="s">
        <v>31</v>
      </c>
      <c r="B35" s="80" t="s">
        <v>32</v>
      </c>
      <c r="C35" s="81" t="s">
        <v>108</v>
      </c>
      <c r="D35" s="79"/>
      <c r="E35" s="79"/>
      <c r="F35" s="79"/>
    </row>
    <row r="36" spans="1:6" ht="10.5" customHeight="1" x14ac:dyDescent="0.25">
      <c r="A36" s="114"/>
      <c r="B36" s="115"/>
      <c r="C36" s="115"/>
      <c r="D36" s="109"/>
      <c r="E36" s="116"/>
      <c r="F36" s="116"/>
    </row>
    <row r="37" spans="1:6" ht="10.5" customHeight="1" x14ac:dyDescent="0.25">
      <c r="A37" s="114"/>
      <c r="B37" s="115"/>
      <c r="C37" s="115"/>
      <c r="D37" s="109"/>
      <c r="E37" s="116"/>
      <c r="F37" s="116"/>
    </row>
    <row r="38" spans="1:6" ht="10.5" customHeight="1" x14ac:dyDescent="0.25">
      <c r="A38" s="114"/>
      <c r="B38" s="115"/>
      <c r="C38" s="115"/>
      <c r="D38" s="109"/>
      <c r="E38" s="116"/>
      <c r="F38" s="116"/>
    </row>
    <row r="39" spans="1:6" ht="13.5" customHeight="1" x14ac:dyDescent="0.15">
      <c r="A39" s="242" t="s">
        <v>72</v>
      </c>
      <c r="B39" s="242"/>
      <c r="C39" s="242"/>
      <c r="D39" s="124"/>
      <c r="E39" s="124"/>
      <c r="F39" s="124"/>
    </row>
    <row r="40" spans="1:6" ht="13.5" customHeight="1" x14ac:dyDescent="0.15">
      <c r="A40" s="243"/>
      <c r="B40" s="245" t="s">
        <v>2</v>
      </c>
      <c r="C40" s="245" t="s">
        <v>3</v>
      </c>
      <c r="D40" s="232" t="s">
        <v>7</v>
      </c>
      <c r="E40" s="232"/>
      <c r="F40" s="232"/>
    </row>
    <row r="41" spans="1:6" ht="13.5" x14ac:dyDescent="0.15">
      <c r="A41" s="244"/>
      <c r="B41" s="239"/>
      <c r="C41" s="239"/>
      <c r="D41" s="99" t="s">
        <v>8</v>
      </c>
      <c r="E41" s="99" t="s">
        <v>9</v>
      </c>
      <c r="F41" s="99" t="s">
        <v>10</v>
      </c>
    </row>
    <row r="42" spans="1:6" ht="9.75" customHeight="1" x14ac:dyDescent="0.15">
      <c r="A42" s="87">
        <v>2</v>
      </c>
      <c r="B42" s="100" t="s">
        <v>15</v>
      </c>
      <c r="C42" s="100"/>
      <c r="D42" s="118"/>
      <c r="E42" s="118"/>
      <c r="F42" s="118"/>
    </row>
    <row r="43" spans="1:6" ht="13.5" x14ac:dyDescent="0.25">
      <c r="A43" s="87">
        <v>2.1</v>
      </c>
      <c r="B43" s="92" t="s">
        <v>100</v>
      </c>
      <c r="C43" s="92" t="s">
        <v>293</v>
      </c>
      <c r="D43" s="79"/>
      <c r="E43" s="89"/>
      <c r="F43" s="89"/>
    </row>
    <row r="44" spans="1:6" ht="13.5" x14ac:dyDescent="0.25">
      <c r="A44" s="85">
        <v>4</v>
      </c>
      <c r="B44" s="123" t="s">
        <v>20</v>
      </c>
      <c r="C44" s="100"/>
      <c r="D44" s="222"/>
      <c r="E44" s="222"/>
      <c r="F44" s="222"/>
    </row>
    <row r="45" spans="1:6" ht="13.5" x14ac:dyDescent="0.25">
      <c r="A45" s="85">
        <v>4.0999999999999996</v>
      </c>
      <c r="B45" s="97" t="s">
        <v>21</v>
      </c>
      <c r="C45" s="97" t="s">
        <v>22</v>
      </c>
      <c r="D45" s="79"/>
      <c r="E45" s="89"/>
      <c r="F45" s="89"/>
    </row>
    <row r="46" spans="1:6" ht="13.5" x14ac:dyDescent="0.25">
      <c r="A46" s="85">
        <v>4.2</v>
      </c>
      <c r="B46" s="96" t="s">
        <v>23</v>
      </c>
      <c r="C46" s="96" t="s">
        <v>22</v>
      </c>
      <c r="D46" s="79"/>
      <c r="E46" s="89"/>
      <c r="F46" s="89"/>
    </row>
    <row r="47" spans="1:6" ht="13.5" x14ac:dyDescent="0.25">
      <c r="A47" s="188">
        <v>4.3</v>
      </c>
      <c r="B47" s="96" t="s">
        <v>113</v>
      </c>
      <c r="C47" s="96" t="s">
        <v>22</v>
      </c>
      <c r="D47" s="79"/>
      <c r="E47" s="89"/>
      <c r="F47" s="89"/>
    </row>
    <row r="48" spans="1:6" ht="13.5" x14ac:dyDescent="0.25">
      <c r="A48" s="188">
        <v>4.4000000000000004</v>
      </c>
      <c r="B48" s="96" t="s">
        <v>91</v>
      </c>
      <c r="C48" s="96" t="s">
        <v>22</v>
      </c>
      <c r="D48" s="79"/>
      <c r="E48" s="89"/>
      <c r="F48" s="89"/>
    </row>
    <row r="49" spans="1:6" ht="13.5" x14ac:dyDescent="0.25">
      <c r="A49" s="188">
        <v>4.5</v>
      </c>
      <c r="B49" s="96" t="s">
        <v>92</v>
      </c>
      <c r="C49" s="96" t="s">
        <v>22</v>
      </c>
      <c r="D49" s="79"/>
      <c r="E49" s="89"/>
      <c r="F49" s="89"/>
    </row>
    <row r="50" spans="1:6" ht="13.5" x14ac:dyDescent="0.25">
      <c r="A50" s="188">
        <v>4.5999999999999996</v>
      </c>
      <c r="B50" s="96" t="s">
        <v>102</v>
      </c>
      <c r="C50" s="96" t="s">
        <v>22</v>
      </c>
      <c r="D50" s="79"/>
      <c r="E50" s="89"/>
      <c r="F50" s="89"/>
    </row>
    <row r="51" spans="1:6" ht="13.5" x14ac:dyDescent="0.25">
      <c r="A51" s="188">
        <v>4.7</v>
      </c>
      <c r="B51" s="112" t="s">
        <v>88</v>
      </c>
      <c r="C51" s="96" t="s">
        <v>22</v>
      </c>
      <c r="D51" s="79"/>
      <c r="E51" s="89"/>
      <c r="F51" s="89"/>
    </row>
    <row r="52" spans="1:6" ht="13.5" x14ac:dyDescent="0.25">
      <c r="A52" s="188">
        <v>4.8</v>
      </c>
      <c r="B52" s="96" t="s">
        <v>90</v>
      </c>
      <c r="C52" s="96" t="s">
        <v>22</v>
      </c>
      <c r="D52" s="79"/>
      <c r="E52" s="89"/>
      <c r="F52" s="89"/>
    </row>
    <row r="53" spans="1:6" ht="11.25" customHeight="1" x14ac:dyDescent="0.25">
      <c r="A53" s="85">
        <v>8</v>
      </c>
      <c r="B53" s="110" t="s">
        <v>28</v>
      </c>
      <c r="C53" s="104"/>
      <c r="D53" s="222"/>
      <c r="E53" s="222"/>
      <c r="F53" s="222"/>
    </row>
    <row r="54" spans="1:6" ht="17.25" customHeight="1" x14ac:dyDescent="0.25">
      <c r="A54" s="85" t="s">
        <v>29</v>
      </c>
      <c r="B54" s="96" t="s">
        <v>34</v>
      </c>
      <c r="C54" s="96" t="s">
        <v>13</v>
      </c>
      <c r="D54" s="79"/>
      <c r="E54" s="89"/>
      <c r="F54" s="89"/>
    </row>
    <row r="55" spans="1:6" ht="14.25" customHeight="1" x14ac:dyDescent="0.25">
      <c r="A55" s="114"/>
      <c r="B55" s="115"/>
      <c r="C55" s="115"/>
      <c r="D55" s="116"/>
      <c r="E55" s="116"/>
      <c r="F55" s="116"/>
    </row>
    <row r="56" spans="1:6" ht="25.5" customHeight="1" x14ac:dyDescent="0.25">
      <c r="A56" s="114"/>
      <c r="B56" s="115"/>
      <c r="C56" s="115"/>
      <c r="D56" s="116"/>
      <c r="E56" s="116"/>
      <c r="F56" s="116"/>
    </row>
    <row r="57" spans="1:6" ht="13.5" x14ac:dyDescent="0.15">
      <c r="A57" s="238" t="s">
        <v>74</v>
      </c>
      <c r="B57" s="238"/>
      <c r="C57" s="238"/>
      <c r="D57" s="224"/>
      <c r="E57" s="233"/>
      <c r="F57" s="233"/>
    </row>
    <row r="58" spans="1:6" ht="13.5" x14ac:dyDescent="0.25">
      <c r="A58" s="85"/>
      <c r="B58" s="239" t="s">
        <v>2</v>
      </c>
      <c r="C58" s="239" t="s">
        <v>3</v>
      </c>
      <c r="D58" s="223" t="s">
        <v>7</v>
      </c>
      <c r="E58" s="223"/>
      <c r="F58" s="223"/>
    </row>
    <row r="59" spans="1:6" ht="13.5" x14ac:dyDescent="0.25">
      <c r="A59" s="85"/>
      <c r="B59" s="239"/>
      <c r="C59" s="239"/>
      <c r="D59" s="99" t="s">
        <v>8</v>
      </c>
      <c r="E59" s="99" t="s">
        <v>9</v>
      </c>
      <c r="F59" s="99" t="s">
        <v>10</v>
      </c>
    </row>
    <row r="60" spans="1:6" ht="10.5" customHeight="1" x14ac:dyDescent="0.15">
      <c r="A60" s="87">
        <v>2</v>
      </c>
      <c r="B60" s="100" t="s">
        <v>15</v>
      </c>
      <c r="C60" s="100"/>
      <c r="D60" s="222"/>
      <c r="E60" s="222"/>
      <c r="F60" s="222"/>
    </row>
    <row r="61" spans="1:6" ht="9.75" customHeight="1" x14ac:dyDescent="0.25">
      <c r="A61" s="87">
        <v>2.1</v>
      </c>
      <c r="B61" s="92" t="s">
        <v>95</v>
      </c>
      <c r="C61" s="92" t="s">
        <v>293</v>
      </c>
      <c r="D61" s="79"/>
      <c r="E61" s="89"/>
      <c r="F61" s="89"/>
    </row>
    <row r="62" spans="1:6" ht="13.5" x14ac:dyDescent="0.25">
      <c r="A62" s="87">
        <v>2.2000000000000002</v>
      </c>
      <c r="B62" s="92" t="s">
        <v>96</v>
      </c>
      <c r="C62" s="92" t="s">
        <v>293</v>
      </c>
      <c r="D62" s="79"/>
      <c r="E62" s="89"/>
      <c r="F62" s="89"/>
    </row>
    <row r="63" spans="1:6" ht="13.5" x14ac:dyDescent="0.25">
      <c r="A63" s="85">
        <v>4</v>
      </c>
      <c r="B63" s="100" t="s">
        <v>20</v>
      </c>
      <c r="C63" s="100"/>
      <c r="D63" s="222"/>
      <c r="E63" s="222"/>
      <c r="F63" s="222"/>
    </row>
    <row r="64" spans="1:6" ht="13.5" x14ac:dyDescent="0.25">
      <c r="A64" s="85">
        <v>4.0999999999999996</v>
      </c>
      <c r="B64" s="97" t="s">
        <v>21</v>
      </c>
      <c r="C64" s="97" t="s">
        <v>22</v>
      </c>
      <c r="D64" s="79"/>
      <c r="E64" s="89"/>
      <c r="F64" s="89"/>
    </row>
    <row r="65" spans="1:6" ht="13.5" customHeight="1" x14ac:dyDescent="0.25">
      <c r="A65" s="85">
        <v>4.2</v>
      </c>
      <c r="B65" s="96" t="s">
        <v>23</v>
      </c>
      <c r="C65" s="96" t="s">
        <v>22</v>
      </c>
      <c r="D65" s="79"/>
      <c r="E65" s="89"/>
      <c r="F65" s="89"/>
    </row>
    <row r="66" spans="1:6" ht="13.5" x14ac:dyDescent="0.25">
      <c r="A66" s="188">
        <v>4.3</v>
      </c>
      <c r="B66" s="96" t="s">
        <v>54</v>
      </c>
      <c r="C66" s="96" t="s">
        <v>22</v>
      </c>
      <c r="D66" s="79"/>
      <c r="E66" s="89"/>
      <c r="F66" s="89"/>
    </row>
    <row r="67" spans="1:6" ht="13.5" x14ac:dyDescent="0.25">
      <c r="A67" s="188">
        <v>4.4000000000000004</v>
      </c>
      <c r="B67" s="96" t="s">
        <v>55</v>
      </c>
      <c r="C67" s="96" t="s">
        <v>22</v>
      </c>
      <c r="D67" s="79"/>
      <c r="E67" s="89"/>
      <c r="F67" s="89"/>
    </row>
    <row r="68" spans="1:6" ht="13.5" x14ac:dyDescent="0.25">
      <c r="A68" s="188">
        <v>4.5</v>
      </c>
      <c r="B68" s="96" t="s">
        <v>93</v>
      </c>
      <c r="C68" s="96" t="s">
        <v>22</v>
      </c>
      <c r="D68" s="79"/>
      <c r="E68" s="89"/>
      <c r="F68" s="89"/>
    </row>
    <row r="69" spans="1:6" ht="13.5" x14ac:dyDescent="0.25">
      <c r="A69" s="188">
        <v>4.5999999999999996</v>
      </c>
      <c r="B69" s="96" t="s">
        <v>103</v>
      </c>
      <c r="C69" s="96" t="s">
        <v>22</v>
      </c>
      <c r="D69" s="79"/>
      <c r="E69" s="89"/>
      <c r="F69" s="89"/>
    </row>
    <row r="70" spans="1:6" ht="13.5" x14ac:dyDescent="0.25">
      <c r="A70" s="188">
        <v>4.7</v>
      </c>
      <c r="B70" s="96" t="s">
        <v>94</v>
      </c>
      <c r="C70" s="96" t="s">
        <v>22</v>
      </c>
      <c r="D70" s="79"/>
      <c r="E70" s="89"/>
      <c r="F70" s="89"/>
    </row>
    <row r="71" spans="1:6" ht="13.5" x14ac:dyDescent="0.25">
      <c r="A71" s="188">
        <v>4.8</v>
      </c>
      <c r="B71" s="105" t="s">
        <v>88</v>
      </c>
      <c r="C71" s="96" t="s">
        <v>22</v>
      </c>
      <c r="D71" s="79"/>
      <c r="E71" s="89"/>
      <c r="F71" s="89"/>
    </row>
    <row r="72" spans="1:6" ht="12.75" customHeight="1" x14ac:dyDescent="0.25">
      <c r="A72" s="188">
        <v>4.9000000000000004</v>
      </c>
      <c r="B72" s="96" t="s">
        <v>90</v>
      </c>
      <c r="C72" s="96" t="s">
        <v>22</v>
      </c>
      <c r="D72" s="79"/>
      <c r="E72" s="89"/>
      <c r="F72" s="89"/>
    </row>
    <row r="73" spans="1:6" ht="25.5" customHeight="1" x14ac:dyDescent="0.25">
      <c r="A73" s="114"/>
      <c r="B73" s="115"/>
      <c r="C73" s="115"/>
      <c r="D73" s="116"/>
      <c r="E73" s="116"/>
      <c r="F73" s="116"/>
    </row>
    <row r="74" spans="1:6" ht="25.5" customHeight="1" x14ac:dyDescent="0.25">
      <c r="A74" s="114"/>
      <c r="B74" s="115"/>
      <c r="C74" s="115"/>
      <c r="D74" s="116"/>
      <c r="E74" s="116"/>
      <c r="F74" s="116"/>
    </row>
    <row r="75" spans="1:6" ht="13.5" x14ac:dyDescent="0.25">
      <c r="A75" s="238" t="s">
        <v>73</v>
      </c>
      <c r="B75" s="238"/>
      <c r="C75" s="238"/>
      <c r="D75" s="116"/>
      <c r="E75" s="116"/>
      <c r="F75" s="116"/>
    </row>
    <row r="76" spans="1:6" ht="13.5" x14ac:dyDescent="0.25">
      <c r="A76" s="85"/>
      <c r="B76" s="239" t="s">
        <v>2</v>
      </c>
      <c r="C76" s="239" t="s">
        <v>3</v>
      </c>
      <c r="D76" s="117" t="s">
        <v>7</v>
      </c>
      <c r="E76" s="117"/>
      <c r="F76" s="117"/>
    </row>
    <row r="77" spans="1:6" ht="13.5" x14ac:dyDescent="0.25">
      <c r="A77" s="85"/>
      <c r="B77" s="239"/>
      <c r="C77" s="239"/>
      <c r="D77" s="99" t="s">
        <v>8</v>
      </c>
      <c r="E77" s="99" t="s">
        <v>9</v>
      </c>
      <c r="F77" s="99" t="s">
        <v>10</v>
      </c>
    </row>
    <row r="78" spans="1:6" ht="13.5" x14ac:dyDescent="0.15">
      <c r="A78" s="87">
        <v>3</v>
      </c>
      <c r="B78" s="100" t="s">
        <v>49</v>
      </c>
      <c r="C78" s="100"/>
      <c r="D78" s="222"/>
      <c r="E78" s="222"/>
      <c r="F78" s="222"/>
    </row>
    <row r="79" spans="1:6" ht="13.5" x14ac:dyDescent="0.25">
      <c r="A79" s="85">
        <v>3.1</v>
      </c>
      <c r="B79" s="97" t="s">
        <v>50</v>
      </c>
      <c r="C79" s="97" t="s">
        <v>51</v>
      </c>
      <c r="D79" s="79"/>
      <c r="E79" s="79"/>
      <c r="F79" s="89"/>
    </row>
    <row r="80" spans="1:6" ht="13.5" x14ac:dyDescent="0.25">
      <c r="A80" s="85">
        <v>4</v>
      </c>
      <c r="B80" s="100" t="s">
        <v>20</v>
      </c>
      <c r="C80" s="100"/>
      <c r="D80" s="222"/>
      <c r="E80" s="222"/>
      <c r="F80" s="222"/>
    </row>
    <row r="81" spans="1:6" ht="13.5" x14ac:dyDescent="0.25">
      <c r="A81" s="85">
        <v>4.0999999999999996</v>
      </c>
      <c r="B81" s="97" t="s">
        <v>21</v>
      </c>
      <c r="C81" s="97" t="s">
        <v>22</v>
      </c>
      <c r="D81" s="79"/>
      <c r="E81" s="89"/>
      <c r="F81" s="89"/>
    </row>
    <row r="82" spans="1:6" ht="13.5" x14ac:dyDescent="0.25">
      <c r="A82" s="85">
        <v>4.2</v>
      </c>
      <c r="B82" s="96" t="s">
        <v>23</v>
      </c>
      <c r="C82" s="96" t="s">
        <v>22</v>
      </c>
      <c r="D82" s="79"/>
      <c r="E82" s="89"/>
      <c r="F82" s="89"/>
    </row>
    <row r="83" spans="1:6" ht="13.5" x14ac:dyDescent="0.25">
      <c r="A83" s="188">
        <v>4.3</v>
      </c>
      <c r="B83" s="96" t="s">
        <v>56</v>
      </c>
      <c r="C83" s="96" t="s">
        <v>22</v>
      </c>
      <c r="D83" s="79"/>
      <c r="E83" s="89"/>
      <c r="F83" s="89"/>
    </row>
    <row r="84" spans="1:6" ht="13.5" x14ac:dyDescent="0.25">
      <c r="A84" s="188">
        <v>4.4000000000000004</v>
      </c>
      <c r="B84" s="96" t="s">
        <v>57</v>
      </c>
      <c r="C84" s="96" t="s">
        <v>22</v>
      </c>
      <c r="D84" s="79"/>
      <c r="E84" s="89"/>
      <c r="F84" s="89"/>
    </row>
    <row r="85" spans="1:6" ht="13.5" x14ac:dyDescent="0.25">
      <c r="A85" s="188">
        <v>4.5</v>
      </c>
      <c r="B85" s="96" t="s">
        <v>79</v>
      </c>
      <c r="C85" s="96" t="s">
        <v>22</v>
      </c>
      <c r="D85" s="79"/>
      <c r="E85" s="89"/>
      <c r="F85" s="89"/>
    </row>
    <row r="86" spans="1:6" ht="13.5" x14ac:dyDescent="0.25">
      <c r="A86" s="188">
        <v>4.5999999999999996</v>
      </c>
      <c r="B86" s="96" t="s">
        <v>81</v>
      </c>
      <c r="C86" s="96" t="s">
        <v>22</v>
      </c>
      <c r="D86" s="79"/>
      <c r="E86" s="89"/>
      <c r="F86" s="89"/>
    </row>
    <row r="87" spans="1:6" ht="13.5" x14ac:dyDescent="0.25">
      <c r="A87" s="188">
        <v>4.7</v>
      </c>
      <c r="B87" s="96" t="s">
        <v>88</v>
      </c>
      <c r="C87" s="97" t="s">
        <v>22</v>
      </c>
      <c r="D87" s="79"/>
      <c r="E87" s="89"/>
      <c r="F87" s="89"/>
    </row>
    <row r="88" spans="1:6" ht="13.5" x14ac:dyDescent="0.25">
      <c r="A88" s="188">
        <v>4.8</v>
      </c>
      <c r="B88" s="96" t="s">
        <v>90</v>
      </c>
      <c r="C88" s="97" t="s">
        <v>22</v>
      </c>
      <c r="D88" s="79"/>
      <c r="E88" s="89"/>
      <c r="F88" s="89"/>
    </row>
    <row r="89" spans="1:6" ht="13.5" x14ac:dyDescent="0.25">
      <c r="A89" s="85">
        <v>5</v>
      </c>
      <c r="B89" s="100" t="s">
        <v>58</v>
      </c>
      <c r="C89" s="100"/>
      <c r="D89" s="222"/>
      <c r="E89" s="222"/>
      <c r="F89" s="222"/>
    </row>
    <row r="90" spans="1:6" ht="13.5" x14ac:dyDescent="0.25">
      <c r="A90" s="113">
        <v>5.0999999999999996</v>
      </c>
      <c r="B90" s="97" t="s">
        <v>60</v>
      </c>
      <c r="C90" s="88" t="s">
        <v>13</v>
      </c>
      <c r="D90" s="79"/>
      <c r="E90" s="89"/>
      <c r="F90" s="89"/>
    </row>
    <row r="91" spans="1:6" ht="13.5" x14ac:dyDescent="0.25">
      <c r="A91" s="113">
        <v>5.2</v>
      </c>
      <c r="B91" s="97" t="s">
        <v>62</v>
      </c>
      <c r="C91" s="88" t="s">
        <v>13</v>
      </c>
      <c r="D91" s="79"/>
      <c r="E91" s="89"/>
      <c r="F91" s="89"/>
    </row>
    <row r="92" spans="1:6" ht="24" customHeight="1" x14ac:dyDescent="0.25">
      <c r="A92" s="114"/>
      <c r="B92" s="115"/>
      <c r="C92" s="115"/>
      <c r="D92" s="116"/>
      <c r="E92" s="116"/>
      <c r="F92" s="116"/>
    </row>
    <row r="93" spans="1:6" ht="24" customHeight="1" x14ac:dyDescent="0.25">
      <c r="A93" s="114"/>
      <c r="B93" s="115"/>
      <c r="C93" s="115"/>
      <c r="D93" s="116"/>
      <c r="E93" s="116"/>
      <c r="F93" s="116"/>
    </row>
    <row r="94" spans="1:6" ht="13.5" x14ac:dyDescent="0.15">
      <c r="A94" s="238" t="s">
        <v>37</v>
      </c>
      <c r="B94" s="238"/>
      <c r="C94" s="238"/>
      <c r="D94" s="224"/>
      <c r="E94" s="224"/>
      <c r="F94" s="224"/>
    </row>
    <row r="95" spans="1:6" ht="13.5" x14ac:dyDescent="0.25">
      <c r="A95" s="85"/>
      <c r="B95" s="239" t="s">
        <v>2</v>
      </c>
      <c r="C95" s="239" t="s">
        <v>3</v>
      </c>
      <c r="D95" s="223" t="s">
        <v>7</v>
      </c>
      <c r="E95" s="223"/>
      <c r="F95" s="223"/>
    </row>
    <row r="96" spans="1:6" ht="13.5" x14ac:dyDescent="0.25">
      <c r="A96" s="85"/>
      <c r="B96" s="239"/>
      <c r="C96" s="239"/>
      <c r="D96" s="99" t="s">
        <v>8</v>
      </c>
      <c r="E96" s="99" t="s">
        <v>9</v>
      </c>
      <c r="F96" s="99" t="s">
        <v>10</v>
      </c>
    </row>
    <row r="97" spans="1:6" ht="9.75" customHeight="1" x14ac:dyDescent="0.15">
      <c r="A97" s="87">
        <v>2</v>
      </c>
      <c r="B97" s="100" t="s">
        <v>15</v>
      </c>
      <c r="C97" s="100"/>
      <c r="D97" s="222"/>
      <c r="E97" s="222"/>
      <c r="F97" s="222"/>
    </row>
    <row r="98" spans="1:6" ht="12" customHeight="1" x14ac:dyDescent="0.25">
      <c r="A98" s="87">
        <v>2.1</v>
      </c>
      <c r="B98" s="92" t="s">
        <v>95</v>
      </c>
      <c r="C98" s="92" t="s">
        <v>293</v>
      </c>
      <c r="D98" s="79"/>
      <c r="E98" s="89"/>
      <c r="F98" s="89"/>
    </row>
    <row r="99" spans="1:6" ht="13.5" x14ac:dyDescent="0.25">
      <c r="A99" s="87">
        <v>2.2000000000000002</v>
      </c>
      <c r="B99" s="92" t="s">
        <v>96</v>
      </c>
      <c r="C99" s="92" t="s">
        <v>293</v>
      </c>
      <c r="D99" s="79"/>
      <c r="E99" s="89"/>
      <c r="F99" s="89"/>
    </row>
    <row r="100" spans="1:6" ht="13.5" x14ac:dyDescent="0.25">
      <c r="A100" s="85">
        <v>4</v>
      </c>
      <c r="B100" s="123" t="s">
        <v>20</v>
      </c>
      <c r="C100" s="100"/>
      <c r="D100" s="222"/>
      <c r="E100" s="222"/>
      <c r="F100" s="222"/>
    </row>
    <row r="101" spans="1:6" ht="14.25" customHeight="1" x14ac:dyDescent="0.25">
      <c r="A101" s="85">
        <v>4.0999999999999996</v>
      </c>
      <c r="B101" s="97" t="s">
        <v>21</v>
      </c>
      <c r="C101" s="97" t="s">
        <v>22</v>
      </c>
      <c r="D101" s="79"/>
      <c r="E101" s="89"/>
      <c r="F101" s="89"/>
    </row>
    <row r="102" spans="1:6" ht="13.5" x14ac:dyDescent="0.25">
      <c r="A102" s="85">
        <v>4.2</v>
      </c>
      <c r="B102" s="96" t="s">
        <v>23</v>
      </c>
      <c r="C102" s="96" t="s">
        <v>22</v>
      </c>
      <c r="D102" s="79"/>
      <c r="E102" s="89"/>
      <c r="F102" s="89"/>
    </row>
    <row r="103" spans="1:6" ht="13.5" x14ac:dyDescent="0.25">
      <c r="A103" s="188">
        <v>4.3</v>
      </c>
      <c r="B103" s="96" t="s">
        <v>52</v>
      </c>
      <c r="C103" s="97" t="s">
        <v>53</v>
      </c>
      <c r="D103" s="79"/>
      <c r="E103" s="89"/>
      <c r="F103" s="89"/>
    </row>
    <row r="104" spans="1:6" ht="13.5" x14ac:dyDescent="0.25">
      <c r="A104" s="188">
        <v>4.4000000000000004</v>
      </c>
      <c r="B104" s="96" t="s">
        <v>104</v>
      </c>
      <c r="C104" s="96" t="s">
        <v>22</v>
      </c>
      <c r="D104" s="79"/>
      <c r="E104" s="89"/>
      <c r="F104" s="89"/>
    </row>
    <row r="105" spans="1:6" ht="13.5" x14ac:dyDescent="0.25">
      <c r="A105" s="188">
        <v>4.5</v>
      </c>
      <c r="B105" s="96" t="s">
        <v>80</v>
      </c>
      <c r="C105" s="96" t="s">
        <v>22</v>
      </c>
      <c r="D105" s="79"/>
      <c r="E105" s="89"/>
      <c r="F105" s="89"/>
    </row>
    <row r="106" spans="1:6" ht="13.5" x14ac:dyDescent="0.25">
      <c r="A106" s="188">
        <v>4.5999999999999996</v>
      </c>
      <c r="B106" s="96" t="s">
        <v>88</v>
      </c>
      <c r="C106" s="96" t="s">
        <v>22</v>
      </c>
      <c r="D106" s="79"/>
      <c r="E106" s="89"/>
      <c r="F106" s="89"/>
    </row>
    <row r="107" spans="1:6" ht="12.75" customHeight="1" x14ac:dyDescent="0.25">
      <c r="A107" s="188">
        <v>4.7</v>
      </c>
      <c r="B107" s="96" t="s">
        <v>90</v>
      </c>
      <c r="C107" s="96" t="s">
        <v>22</v>
      </c>
      <c r="D107" s="79"/>
      <c r="E107" s="89"/>
      <c r="F107" s="89"/>
    </row>
    <row r="108" spans="1:6" ht="13.5" customHeight="1" x14ac:dyDescent="0.25">
      <c r="A108" s="188">
        <v>6</v>
      </c>
      <c r="B108" s="187" t="s">
        <v>63</v>
      </c>
      <c r="C108" s="187"/>
      <c r="D108" s="222"/>
      <c r="E108" s="222"/>
      <c r="F108" s="222"/>
    </row>
    <row r="109" spans="1:6" ht="11.25" customHeight="1" x14ac:dyDescent="0.25">
      <c r="A109" s="113">
        <v>6.1</v>
      </c>
      <c r="B109" s="92" t="s">
        <v>65</v>
      </c>
      <c r="C109" s="92" t="s">
        <v>291</v>
      </c>
      <c r="D109" s="79"/>
      <c r="E109" s="79"/>
      <c r="F109" s="89"/>
    </row>
    <row r="110" spans="1:6" ht="24.75" customHeight="1" x14ac:dyDescent="0.25">
      <c r="A110" s="119"/>
      <c r="B110" s="115"/>
      <c r="C110" s="115"/>
      <c r="D110" s="120"/>
      <c r="E110" s="120"/>
      <c r="F110" s="120"/>
    </row>
    <row r="111" spans="1:6" ht="13.5" x14ac:dyDescent="0.15">
      <c r="A111" s="238" t="s">
        <v>75</v>
      </c>
      <c r="B111" s="238"/>
      <c r="C111" s="238"/>
      <c r="D111" s="224"/>
      <c r="E111" s="224"/>
      <c r="F111" s="224"/>
    </row>
    <row r="112" spans="1:6" ht="13.5" x14ac:dyDescent="0.25">
      <c r="A112" s="85"/>
      <c r="B112" s="239" t="s">
        <v>2</v>
      </c>
      <c r="C112" s="239" t="s">
        <v>3</v>
      </c>
      <c r="D112" s="223" t="s">
        <v>7</v>
      </c>
      <c r="E112" s="223"/>
      <c r="F112" s="223"/>
    </row>
    <row r="113" spans="1:6" ht="13.5" x14ac:dyDescent="0.25">
      <c r="A113" s="85"/>
      <c r="B113" s="239"/>
      <c r="C113" s="239"/>
      <c r="D113" s="99" t="s">
        <v>8</v>
      </c>
      <c r="E113" s="99" t="s">
        <v>9</v>
      </c>
      <c r="F113" s="99" t="s">
        <v>10</v>
      </c>
    </row>
    <row r="114" spans="1:6" ht="13.5" x14ac:dyDescent="0.15">
      <c r="A114" s="87">
        <v>3</v>
      </c>
      <c r="B114" s="100" t="s">
        <v>49</v>
      </c>
      <c r="C114" s="100"/>
      <c r="D114" s="222"/>
      <c r="E114" s="222"/>
      <c r="F114" s="222"/>
    </row>
    <row r="115" spans="1:6" ht="13.5" x14ac:dyDescent="0.25">
      <c r="A115" s="85">
        <v>3.1</v>
      </c>
      <c r="B115" s="97" t="s">
        <v>290</v>
      </c>
      <c r="C115" s="97" t="s">
        <v>51</v>
      </c>
      <c r="D115" s="79"/>
      <c r="E115" s="79"/>
      <c r="F115" s="89"/>
    </row>
    <row r="116" spans="1:6" ht="13.5" x14ac:dyDescent="0.25">
      <c r="A116" s="85">
        <v>4</v>
      </c>
      <c r="B116" s="123" t="s">
        <v>20</v>
      </c>
      <c r="C116" s="100"/>
      <c r="D116" s="222"/>
      <c r="E116" s="222"/>
      <c r="F116" s="222"/>
    </row>
    <row r="117" spans="1:6" ht="13.5" x14ac:dyDescent="0.25">
      <c r="A117" s="85">
        <v>4.0999999999999996</v>
      </c>
      <c r="B117" s="97" t="s">
        <v>21</v>
      </c>
      <c r="C117" s="97" t="s">
        <v>22</v>
      </c>
      <c r="D117" s="79"/>
      <c r="E117" s="89"/>
      <c r="F117" s="89"/>
    </row>
    <row r="118" spans="1:6" ht="13.5" x14ac:dyDescent="0.25">
      <c r="A118" s="85">
        <v>4.2</v>
      </c>
      <c r="B118" s="96" t="s">
        <v>23</v>
      </c>
      <c r="C118" s="96" t="s">
        <v>22</v>
      </c>
      <c r="D118" s="79"/>
      <c r="E118" s="89"/>
      <c r="F118" s="89"/>
    </row>
    <row r="119" spans="1:6" ht="13.5" x14ac:dyDescent="0.25">
      <c r="A119" s="188">
        <v>4.3</v>
      </c>
      <c r="B119" s="96" t="s">
        <v>97</v>
      </c>
      <c r="C119" s="97" t="s">
        <v>22</v>
      </c>
      <c r="D119" s="79"/>
      <c r="E119" s="89"/>
      <c r="F119" s="89"/>
    </row>
    <row r="120" spans="1:6" ht="13.5" x14ac:dyDescent="0.25">
      <c r="A120" s="188">
        <v>4.4000000000000004</v>
      </c>
      <c r="B120" s="96" t="s">
        <v>88</v>
      </c>
      <c r="C120" s="96" t="s">
        <v>22</v>
      </c>
      <c r="D120" s="79"/>
      <c r="E120" s="89"/>
      <c r="F120" s="89"/>
    </row>
    <row r="121" spans="1:6" ht="23.25" customHeight="1" x14ac:dyDescent="0.25">
      <c r="A121" s="188">
        <v>4.5</v>
      </c>
      <c r="B121" s="96" t="s">
        <v>90</v>
      </c>
      <c r="C121" s="96" t="s">
        <v>22</v>
      </c>
      <c r="D121" s="79"/>
      <c r="E121" s="89"/>
      <c r="F121" s="89"/>
    </row>
    <row r="122" spans="1:6" ht="23.25" customHeight="1" x14ac:dyDescent="0.25">
      <c r="A122" s="114"/>
      <c r="B122" s="115"/>
      <c r="C122" s="115"/>
      <c r="D122" s="116"/>
      <c r="E122" s="116"/>
      <c r="F122" s="116"/>
    </row>
    <row r="123" spans="1:6" ht="23.25" customHeight="1" x14ac:dyDescent="0.25">
      <c r="A123" s="114"/>
      <c r="B123" s="115"/>
      <c r="C123" s="115"/>
      <c r="D123" s="116"/>
      <c r="E123" s="116"/>
      <c r="F123" s="116"/>
    </row>
    <row r="124" spans="1:6" ht="13.5" x14ac:dyDescent="0.15">
      <c r="A124" s="238" t="s">
        <v>76</v>
      </c>
      <c r="B124" s="238"/>
      <c r="C124" s="238"/>
      <c r="D124" s="224"/>
      <c r="E124" s="224"/>
      <c r="F124" s="224"/>
    </row>
    <row r="125" spans="1:6" ht="13.5" x14ac:dyDescent="0.25">
      <c r="A125" s="85"/>
      <c r="B125" s="239" t="s">
        <v>2</v>
      </c>
      <c r="C125" s="239" t="s">
        <v>3</v>
      </c>
      <c r="D125" s="223" t="s">
        <v>7</v>
      </c>
      <c r="E125" s="223"/>
      <c r="F125" s="223"/>
    </row>
    <row r="126" spans="1:6" ht="9.75" customHeight="1" x14ac:dyDescent="0.25">
      <c r="A126" s="85"/>
      <c r="B126" s="239"/>
      <c r="C126" s="239"/>
      <c r="D126" s="99" t="s">
        <v>8</v>
      </c>
      <c r="E126" s="99" t="s">
        <v>9</v>
      </c>
      <c r="F126" s="99" t="s">
        <v>10</v>
      </c>
    </row>
    <row r="127" spans="1:6" ht="9.75" customHeight="1" x14ac:dyDescent="0.15">
      <c r="A127" s="87">
        <v>2</v>
      </c>
      <c r="B127" s="110" t="s">
        <v>15</v>
      </c>
      <c r="C127" s="110"/>
      <c r="D127" s="110"/>
      <c r="E127" s="110"/>
      <c r="F127" s="110"/>
    </row>
    <row r="128" spans="1:6" ht="15" customHeight="1" x14ac:dyDescent="0.25">
      <c r="A128" s="85">
        <v>2.1</v>
      </c>
      <c r="B128" s="92" t="s">
        <v>95</v>
      </c>
      <c r="C128" s="92" t="s">
        <v>293</v>
      </c>
      <c r="D128" s="79"/>
      <c r="E128" s="89"/>
      <c r="F128" s="89"/>
    </row>
    <row r="129" spans="1:6" ht="13.5" x14ac:dyDescent="0.25">
      <c r="A129" s="85">
        <v>2.2000000000000002</v>
      </c>
      <c r="B129" s="92" t="s">
        <v>96</v>
      </c>
      <c r="C129" s="92" t="s">
        <v>293</v>
      </c>
      <c r="D129" s="79"/>
      <c r="E129" s="89"/>
      <c r="F129" s="89"/>
    </row>
    <row r="130" spans="1:6" ht="13.5" x14ac:dyDescent="0.25">
      <c r="A130" s="85">
        <v>4</v>
      </c>
      <c r="B130" s="123" t="s">
        <v>20</v>
      </c>
      <c r="C130" s="100"/>
      <c r="D130" s="110"/>
      <c r="E130" s="110"/>
      <c r="F130" s="110"/>
    </row>
    <row r="131" spans="1:6" ht="13.5" x14ac:dyDescent="0.25">
      <c r="A131" s="85">
        <v>4.0999999999999996</v>
      </c>
      <c r="B131" s="97" t="s">
        <v>21</v>
      </c>
      <c r="C131" s="97" t="s">
        <v>22</v>
      </c>
      <c r="D131" s="79"/>
      <c r="E131" s="89"/>
      <c r="F131" s="89"/>
    </row>
    <row r="132" spans="1:6" ht="13.5" x14ac:dyDescent="0.25">
      <c r="A132" s="85">
        <v>4.2</v>
      </c>
      <c r="B132" s="96" t="s">
        <v>23</v>
      </c>
      <c r="C132" s="96" t="s">
        <v>22</v>
      </c>
      <c r="D132" s="79"/>
      <c r="E132" s="89"/>
      <c r="F132" s="89"/>
    </row>
    <row r="133" spans="1:6" ht="13.5" x14ac:dyDescent="0.25">
      <c r="A133" s="188">
        <v>4.3</v>
      </c>
      <c r="B133" s="96" t="s">
        <v>88</v>
      </c>
      <c r="C133" s="96" t="s">
        <v>22</v>
      </c>
      <c r="D133" s="79"/>
      <c r="E133" s="89"/>
      <c r="F133" s="89"/>
    </row>
    <row r="134" spans="1:6" ht="13.5" x14ac:dyDescent="0.25">
      <c r="A134" s="188">
        <v>4.4000000000000004</v>
      </c>
      <c r="B134" s="96" t="s">
        <v>81</v>
      </c>
      <c r="C134" s="96" t="s">
        <v>22</v>
      </c>
      <c r="D134" s="79"/>
      <c r="E134" s="89"/>
      <c r="F134" s="89"/>
    </row>
    <row r="135" spans="1:6" ht="13.5" x14ac:dyDescent="0.25">
      <c r="A135" s="188">
        <v>4.5</v>
      </c>
      <c r="B135" s="96" t="s">
        <v>90</v>
      </c>
      <c r="C135" s="96" t="s">
        <v>22</v>
      </c>
      <c r="D135" s="79"/>
      <c r="E135" s="89"/>
      <c r="F135" s="89"/>
    </row>
    <row r="136" spans="1:6" ht="15.75" customHeight="1" x14ac:dyDescent="0.25">
      <c r="A136" s="119"/>
      <c r="B136" s="115"/>
      <c r="C136" s="121"/>
      <c r="D136" s="120"/>
      <c r="E136" s="120"/>
      <c r="F136" s="120"/>
    </row>
    <row r="137" spans="1:6" ht="15.75" customHeight="1" x14ac:dyDescent="0.25">
      <c r="A137" s="119"/>
      <c r="B137" s="115"/>
      <c r="C137" s="121"/>
      <c r="D137" s="120"/>
      <c r="E137" s="120"/>
      <c r="F137" s="120"/>
    </row>
    <row r="138" spans="1:6" ht="13.5" x14ac:dyDescent="0.15">
      <c r="A138" s="238" t="s">
        <v>77</v>
      </c>
      <c r="B138" s="238"/>
      <c r="C138" s="238"/>
      <c r="D138" s="224"/>
      <c r="E138" s="224"/>
      <c r="F138" s="224"/>
    </row>
    <row r="139" spans="1:6" ht="13.5" x14ac:dyDescent="0.25">
      <c r="A139" s="85"/>
      <c r="B139" s="239" t="s">
        <v>2</v>
      </c>
      <c r="C139" s="239" t="s">
        <v>3</v>
      </c>
      <c r="D139" s="223" t="s">
        <v>7</v>
      </c>
      <c r="E139" s="223"/>
      <c r="F139" s="223"/>
    </row>
    <row r="140" spans="1:6" ht="13.5" x14ac:dyDescent="0.25">
      <c r="A140" s="85"/>
      <c r="B140" s="239"/>
      <c r="C140" s="239"/>
      <c r="D140" s="99" t="s">
        <v>8</v>
      </c>
      <c r="E140" s="99" t="s">
        <v>9</v>
      </c>
      <c r="F140" s="99" t="s">
        <v>10</v>
      </c>
    </row>
    <row r="141" spans="1:6" ht="13.5" x14ac:dyDescent="0.25">
      <c r="A141" s="85">
        <v>4</v>
      </c>
      <c r="B141" s="123" t="s">
        <v>20</v>
      </c>
      <c r="C141" s="100"/>
      <c r="D141" s="223"/>
      <c r="E141" s="223"/>
      <c r="F141" s="223"/>
    </row>
    <row r="142" spans="1:6" ht="13.5" x14ac:dyDescent="0.25">
      <c r="A142" s="85">
        <v>4.0999999999999996</v>
      </c>
      <c r="B142" s="97" t="s">
        <v>21</v>
      </c>
      <c r="C142" s="97" t="s">
        <v>22</v>
      </c>
      <c r="D142" s="79"/>
      <c r="E142" s="89"/>
      <c r="F142" s="89"/>
    </row>
    <row r="143" spans="1:6" ht="13.5" x14ac:dyDescent="0.25">
      <c r="A143" s="85">
        <v>4.2</v>
      </c>
      <c r="B143" s="96" t="s">
        <v>23</v>
      </c>
      <c r="C143" s="96" t="s">
        <v>22</v>
      </c>
      <c r="D143" s="79"/>
      <c r="E143" s="89"/>
      <c r="F143" s="89"/>
    </row>
    <row r="144" spans="1:6" ht="13.5" x14ac:dyDescent="0.25">
      <c r="A144" s="188">
        <v>4.3</v>
      </c>
      <c r="B144" s="96" t="s">
        <v>105</v>
      </c>
      <c r="C144" s="96" t="s">
        <v>22</v>
      </c>
      <c r="D144" s="79"/>
      <c r="E144" s="89"/>
      <c r="F144" s="89"/>
    </row>
    <row r="145" spans="1:6" ht="13.5" x14ac:dyDescent="0.25">
      <c r="A145" s="188">
        <v>4.4000000000000004</v>
      </c>
      <c r="B145" s="96" t="s">
        <v>82</v>
      </c>
      <c r="C145" s="96" t="s">
        <v>22</v>
      </c>
      <c r="D145" s="79"/>
      <c r="E145" s="89"/>
      <c r="F145" s="89"/>
    </row>
    <row r="146" spans="1:6" ht="13.5" x14ac:dyDescent="0.25">
      <c r="A146" s="188">
        <v>4.5</v>
      </c>
      <c r="B146" s="96" t="s">
        <v>106</v>
      </c>
      <c r="C146" s="96" t="s">
        <v>22</v>
      </c>
      <c r="D146" s="79"/>
      <c r="E146" s="89"/>
      <c r="F146" s="89"/>
    </row>
    <row r="147" spans="1:6" ht="13.5" x14ac:dyDescent="0.25">
      <c r="A147" s="188">
        <v>4.5999999999999996</v>
      </c>
      <c r="B147" s="96" t="s">
        <v>88</v>
      </c>
      <c r="C147" s="96" t="s">
        <v>22</v>
      </c>
      <c r="D147" s="79"/>
      <c r="E147" s="89"/>
      <c r="F147" s="89"/>
    </row>
    <row r="148" spans="1:6" ht="13.5" x14ac:dyDescent="0.25">
      <c r="A148" s="188">
        <v>4.7</v>
      </c>
      <c r="B148" s="96" t="s">
        <v>323</v>
      </c>
      <c r="C148" s="96" t="s">
        <v>322</v>
      </c>
      <c r="D148" s="79"/>
      <c r="E148" s="89"/>
      <c r="F148" s="89"/>
    </row>
    <row r="149" spans="1:6" ht="13.5" x14ac:dyDescent="0.25">
      <c r="A149" s="188">
        <v>4.8</v>
      </c>
      <c r="B149" s="96" t="s">
        <v>90</v>
      </c>
      <c r="C149" s="96" t="s">
        <v>22</v>
      </c>
      <c r="D149" s="79"/>
      <c r="E149" s="89"/>
      <c r="F149" s="89"/>
    </row>
    <row r="150" spans="1:6" ht="21.75" customHeight="1" x14ac:dyDescent="0.25">
      <c r="A150" s="119"/>
      <c r="B150" s="115"/>
      <c r="C150" s="115"/>
      <c r="D150" s="120"/>
      <c r="E150" s="120"/>
      <c r="F150" s="120"/>
    </row>
    <row r="151" spans="1:6" ht="21.75" customHeight="1" x14ac:dyDescent="0.25">
      <c r="A151" s="119"/>
      <c r="B151" s="115"/>
      <c r="C151" s="115"/>
      <c r="D151" s="120"/>
      <c r="E151" s="120"/>
      <c r="F151" s="120"/>
    </row>
    <row r="152" spans="1:6" ht="21.75" customHeight="1" x14ac:dyDescent="0.25">
      <c r="A152" s="119"/>
      <c r="B152" s="115"/>
      <c r="C152" s="115"/>
      <c r="D152" s="120"/>
      <c r="E152" s="120"/>
      <c r="F152" s="120"/>
    </row>
    <row r="153" spans="1:6" ht="13.5" x14ac:dyDescent="0.15">
      <c r="A153" s="238" t="s">
        <v>41</v>
      </c>
      <c r="B153" s="238"/>
      <c r="C153" s="238"/>
      <c r="D153" s="224"/>
      <c r="E153" s="224"/>
      <c r="F153" s="224"/>
    </row>
    <row r="154" spans="1:6" ht="13.5" x14ac:dyDescent="0.25">
      <c r="A154" s="85"/>
      <c r="B154" s="239" t="s">
        <v>2</v>
      </c>
      <c r="C154" s="239" t="s">
        <v>3</v>
      </c>
      <c r="D154" s="223" t="s">
        <v>7</v>
      </c>
      <c r="E154" s="223"/>
      <c r="F154" s="223"/>
    </row>
    <row r="155" spans="1:6" ht="13.5" x14ac:dyDescent="0.25">
      <c r="A155" s="85"/>
      <c r="B155" s="239"/>
      <c r="C155" s="239"/>
      <c r="D155" s="99" t="s">
        <v>8</v>
      </c>
      <c r="E155" s="99" t="s">
        <v>9</v>
      </c>
      <c r="F155" s="99" t="s">
        <v>10</v>
      </c>
    </row>
    <row r="156" spans="1:6" ht="11.25" customHeight="1" x14ac:dyDescent="0.15">
      <c r="A156" s="87">
        <v>2</v>
      </c>
      <c r="B156" s="110" t="s">
        <v>15</v>
      </c>
      <c r="C156" s="110"/>
      <c r="D156" s="223"/>
      <c r="E156" s="223"/>
      <c r="F156" s="223"/>
    </row>
    <row r="157" spans="1:6" ht="12.75" customHeight="1" x14ac:dyDescent="0.25">
      <c r="A157" s="85">
        <v>2.1</v>
      </c>
      <c r="B157" s="92" t="s">
        <v>95</v>
      </c>
      <c r="C157" s="92" t="s">
        <v>293</v>
      </c>
      <c r="D157" s="89"/>
      <c r="E157" s="89"/>
      <c r="F157" s="89"/>
    </row>
    <row r="158" spans="1:6" ht="13.5" x14ac:dyDescent="0.25">
      <c r="A158" s="85">
        <v>2.2000000000000002</v>
      </c>
      <c r="B158" s="92" t="s">
        <v>96</v>
      </c>
      <c r="C158" s="92" t="s">
        <v>293</v>
      </c>
      <c r="D158" s="89"/>
      <c r="E158" s="89"/>
      <c r="F158" s="89"/>
    </row>
    <row r="159" spans="1:6" ht="13.5" x14ac:dyDescent="0.25">
      <c r="A159" s="85">
        <v>4</v>
      </c>
      <c r="B159" s="123" t="s">
        <v>20</v>
      </c>
      <c r="C159" s="100"/>
      <c r="D159" s="223"/>
      <c r="E159" s="223"/>
      <c r="F159" s="223"/>
    </row>
    <row r="160" spans="1:6" ht="13.5" x14ac:dyDescent="0.25">
      <c r="A160" s="85">
        <v>4.0999999999999996</v>
      </c>
      <c r="B160" s="97" t="s">
        <v>21</v>
      </c>
      <c r="C160" s="97" t="s">
        <v>22</v>
      </c>
      <c r="D160" s="89"/>
      <c r="E160" s="89"/>
      <c r="F160" s="89"/>
    </row>
    <row r="161" spans="1:6" ht="14.25" customHeight="1" x14ac:dyDescent="0.25">
      <c r="A161" s="85">
        <v>4.2</v>
      </c>
      <c r="B161" s="96" t="s">
        <v>23</v>
      </c>
      <c r="C161" s="96" t="s">
        <v>22</v>
      </c>
      <c r="D161" s="89"/>
      <c r="E161" s="89"/>
      <c r="F161" s="89"/>
    </row>
    <row r="162" spans="1:6" ht="13.5" x14ac:dyDescent="0.25">
      <c r="A162" s="85">
        <v>4.4000000000000004</v>
      </c>
      <c r="B162" s="96" t="s">
        <v>321</v>
      </c>
      <c r="C162" s="96" t="s">
        <v>320</v>
      </c>
      <c r="D162" s="89"/>
      <c r="E162" s="89"/>
      <c r="F162" s="89"/>
    </row>
    <row r="163" spans="1:6" ht="13.5" x14ac:dyDescent="0.25">
      <c r="A163" s="85">
        <v>4.5</v>
      </c>
      <c r="B163" s="96" t="s">
        <v>83</v>
      </c>
      <c r="C163" s="97" t="s">
        <v>22</v>
      </c>
      <c r="D163" s="89"/>
      <c r="E163" s="89"/>
      <c r="F163" s="89"/>
    </row>
    <row r="164" spans="1:6" ht="13.5" x14ac:dyDescent="0.25">
      <c r="A164" s="85">
        <v>4.5999999999999996</v>
      </c>
      <c r="B164" s="96" t="s">
        <v>84</v>
      </c>
      <c r="C164" s="96" t="s">
        <v>22</v>
      </c>
      <c r="D164" s="89"/>
      <c r="E164" s="89"/>
      <c r="F164" s="89"/>
    </row>
    <row r="165" spans="1:6" ht="13.5" x14ac:dyDescent="0.25">
      <c r="A165" s="85">
        <v>4.7</v>
      </c>
      <c r="B165" s="96" t="s">
        <v>107</v>
      </c>
      <c r="C165" s="96" t="s">
        <v>22</v>
      </c>
      <c r="D165" s="89"/>
      <c r="E165" s="89"/>
      <c r="F165" s="89"/>
    </row>
    <row r="166" spans="1:6" ht="13.5" x14ac:dyDescent="0.25">
      <c r="A166" s="85">
        <v>4.8</v>
      </c>
      <c r="B166" s="96" t="s">
        <v>88</v>
      </c>
      <c r="C166" s="96" t="s">
        <v>22</v>
      </c>
      <c r="D166" s="89"/>
      <c r="E166" s="89"/>
      <c r="F166" s="89"/>
    </row>
    <row r="167" spans="1:6" ht="12.75" customHeight="1" x14ac:dyDescent="0.25">
      <c r="A167" s="85">
        <v>4.9000000000000004</v>
      </c>
      <c r="B167" s="96" t="s">
        <v>90</v>
      </c>
      <c r="C167" s="96" t="s">
        <v>22</v>
      </c>
      <c r="D167" s="89"/>
      <c r="E167" s="89"/>
      <c r="F167" s="89"/>
    </row>
    <row r="168" spans="1:6" ht="23.25" customHeight="1" x14ac:dyDescent="0.25">
      <c r="A168" s="119"/>
      <c r="B168" s="121"/>
      <c r="C168" s="121"/>
      <c r="D168" s="120"/>
      <c r="E168" s="120"/>
      <c r="F168" s="120"/>
    </row>
    <row r="169" spans="1:6" ht="23.25" customHeight="1" x14ac:dyDescent="0.25">
      <c r="A169" s="119"/>
      <c r="B169" s="121"/>
      <c r="C169" s="121"/>
      <c r="D169" s="120"/>
      <c r="E169" s="120"/>
      <c r="F169" s="120"/>
    </row>
    <row r="170" spans="1:6" ht="23.25" customHeight="1" x14ac:dyDescent="0.25">
      <c r="A170" s="119"/>
      <c r="B170" s="121"/>
      <c r="C170" s="121"/>
      <c r="D170" s="120"/>
      <c r="E170" s="120"/>
      <c r="F170" s="120"/>
    </row>
    <row r="171" spans="1:6" ht="13.5" x14ac:dyDescent="0.15">
      <c r="A171" s="238" t="s">
        <v>42</v>
      </c>
      <c r="B171" s="238"/>
      <c r="C171" s="238"/>
      <c r="D171" s="224"/>
      <c r="E171" s="224"/>
      <c r="F171" s="224"/>
    </row>
    <row r="172" spans="1:6" ht="13.5" x14ac:dyDescent="0.25">
      <c r="A172" s="85"/>
      <c r="B172" s="239" t="s">
        <v>2</v>
      </c>
      <c r="C172" s="239" t="s">
        <v>3</v>
      </c>
      <c r="D172" s="223" t="s">
        <v>7</v>
      </c>
      <c r="E172" s="223"/>
      <c r="F172" s="223"/>
    </row>
    <row r="173" spans="1:6" ht="13.5" x14ac:dyDescent="0.25">
      <c r="A173" s="85"/>
      <c r="B173" s="239"/>
      <c r="C173" s="239"/>
      <c r="D173" s="99" t="s">
        <v>8</v>
      </c>
      <c r="E173" s="99" t="s">
        <v>9</v>
      </c>
      <c r="F173" s="99" t="s">
        <v>10</v>
      </c>
    </row>
    <row r="174" spans="1:6" ht="13.5" x14ac:dyDescent="0.25">
      <c r="A174" s="85">
        <v>4</v>
      </c>
      <c r="B174" s="123" t="s">
        <v>20</v>
      </c>
      <c r="C174" s="100"/>
      <c r="D174" s="223"/>
      <c r="E174" s="223"/>
      <c r="F174" s="223"/>
    </row>
    <row r="175" spans="1:6" ht="13.5" x14ac:dyDescent="0.25">
      <c r="A175" s="85">
        <v>4.0999999999999996</v>
      </c>
      <c r="B175" s="97" t="s">
        <v>21</v>
      </c>
      <c r="C175" s="97" t="s">
        <v>22</v>
      </c>
      <c r="D175" s="89"/>
      <c r="E175" s="89"/>
      <c r="F175" s="89"/>
    </row>
    <row r="176" spans="1:6" ht="13.5" x14ac:dyDescent="0.25">
      <c r="A176" s="85">
        <v>4.2</v>
      </c>
      <c r="B176" s="95" t="s">
        <v>23</v>
      </c>
      <c r="C176" s="96" t="s">
        <v>22</v>
      </c>
      <c r="D176" s="89"/>
      <c r="E176" s="89"/>
      <c r="F176" s="89"/>
    </row>
    <row r="177" spans="1:6" ht="13.5" x14ac:dyDescent="0.25">
      <c r="A177" s="188">
        <v>4.3</v>
      </c>
      <c r="B177" s="102" t="s">
        <v>85</v>
      </c>
      <c r="C177" s="96" t="s">
        <v>22</v>
      </c>
      <c r="D177" s="89"/>
      <c r="E177" s="89"/>
      <c r="F177" s="89"/>
    </row>
    <row r="178" spans="1:6" ht="13.5" x14ac:dyDescent="0.25">
      <c r="A178" s="188">
        <v>4.4000000000000004</v>
      </c>
      <c r="B178" s="102" t="s">
        <v>86</v>
      </c>
      <c r="C178" s="96" t="s">
        <v>22</v>
      </c>
      <c r="D178" s="89"/>
      <c r="E178" s="89"/>
      <c r="F178" s="89"/>
    </row>
    <row r="179" spans="1:6" ht="13.5" x14ac:dyDescent="0.25">
      <c r="A179" s="188">
        <v>4.5</v>
      </c>
      <c r="B179" s="102" t="s">
        <v>89</v>
      </c>
      <c r="C179" s="97" t="s">
        <v>22</v>
      </c>
      <c r="D179" s="89"/>
      <c r="E179" s="89"/>
      <c r="F179" s="89"/>
    </row>
    <row r="180" spans="1:6" ht="13.5" x14ac:dyDescent="0.25">
      <c r="A180" s="188">
        <v>4.5999999999999996</v>
      </c>
      <c r="B180" s="97" t="s">
        <v>88</v>
      </c>
      <c r="C180" s="97" t="s">
        <v>22</v>
      </c>
      <c r="D180" s="89"/>
      <c r="E180" s="89"/>
      <c r="F180" s="89"/>
    </row>
    <row r="181" spans="1:6" ht="16.5" customHeight="1" x14ac:dyDescent="0.25">
      <c r="A181" s="188">
        <v>4.7</v>
      </c>
      <c r="B181" s="96" t="s">
        <v>90</v>
      </c>
      <c r="C181" s="97" t="s">
        <v>22</v>
      </c>
      <c r="D181" s="89"/>
      <c r="E181" s="89"/>
      <c r="F181" s="89"/>
    </row>
    <row r="182" spans="1:6" ht="24" customHeight="1" x14ac:dyDescent="0.25">
      <c r="A182" s="119"/>
      <c r="B182" s="115"/>
      <c r="C182" s="122"/>
      <c r="D182" s="120"/>
      <c r="E182" s="120"/>
      <c r="F182" s="120"/>
    </row>
    <row r="183" spans="1:6" ht="24" customHeight="1" x14ac:dyDescent="0.25">
      <c r="A183" s="119"/>
      <c r="B183" s="115"/>
      <c r="C183" s="122"/>
      <c r="D183" s="120"/>
      <c r="E183" s="120"/>
      <c r="F183" s="120"/>
    </row>
    <row r="184" spans="1:6" ht="13.5" x14ac:dyDescent="0.15">
      <c r="A184" s="238" t="s">
        <v>78</v>
      </c>
      <c r="B184" s="238"/>
      <c r="C184" s="238"/>
      <c r="D184" s="224"/>
      <c r="E184" s="224"/>
      <c r="F184" s="224"/>
    </row>
    <row r="185" spans="1:6" ht="13.5" x14ac:dyDescent="0.25">
      <c r="A185" s="85"/>
      <c r="B185" s="239" t="s">
        <v>2</v>
      </c>
      <c r="C185" s="239" t="s">
        <v>3</v>
      </c>
      <c r="D185" s="223" t="s">
        <v>7</v>
      </c>
      <c r="E185" s="223"/>
      <c r="F185" s="223"/>
    </row>
    <row r="186" spans="1:6" ht="11.25" customHeight="1" x14ac:dyDescent="0.25">
      <c r="A186" s="85"/>
      <c r="B186" s="239"/>
      <c r="C186" s="239"/>
      <c r="D186" s="99" t="s">
        <v>8</v>
      </c>
      <c r="E186" s="99" t="s">
        <v>9</v>
      </c>
      <c r="F186" s="99" t="s">
        <v>10</v>
      </c>
    </row>
    <row r="187" spans="1:6" ht="13.5" x14ac:dyDescent="0.25">
      <c r="A187" s="85">
        <v>4</v>
      </c>
      <c r="B187" s="101" t="s">
        <v>20</v>
      </c>
      <c r="C187" s="100"/>
      <c r="D187" s="221"/>
      <c r="E187" s="221"/>
      <c r="F187" s="221"/>
    </row>
    <row r="188" spans="1:6" ht="13.5" x14ac:dyDescent="0.25">
      <c r="A188" s="85">
        <v>4.0999999999999996</v>
      </c>
      <c r="B188" s="102" t="s">
        <v>21</v>
      </c>
      <c r="C188" s="97" t="s">
        <v>22</v>
      </c>
      <c r="D188" s="89"/>
      <c r="E188" s="89"/>
      <c r="F188" s="89"/>
    </row>
    <row r="189" spans="1:6" ht="13.5" x14ac:dyDescent="0.25">
      <c r="A189" s="85">
        <v>4.2</v>
      </c>
      <c r="B189" s="95" t="s">
        <v>23</v>
      </c>
      <c r="C189" s="96" t="s">
        <v>22</v>
      </c>
      <c r="D189" s="89"/>
      <c r="E189" s="89"/>
      <c r="F189" s="89"/>
    </row>
    <row r="190" spans="1:6" ht="13.5" x14ac:dyDescent="0.25">
      <c r="A190" s="188">
        <v>4.3</v>
      </c>
      <c r="B190" s="95" t="s">
        <v>87</v>
      </c>
      <c r="C190" s="96" t="s">
        <v>22</v>
      </c>
      <c r="D190" s="89"/>
      <c r="E190" s="89"/>
      <c r="F190" s="89"/>
    </row>
    <row r="191" spans="1:6" ht="13.5" x14ac:dyDescent="0.25">
      <c r="A191" s="188">
        <v>4.4000000000000004</v>
      </c>
      <c r="B191" s="95" t="s">
        <v>88</v>
      </c>
      <c r="C191" s="96" t="s">
        <v>22</v>
      </c>
      <c r="D191" s="89"/>
      <c r="E191" s="89"/>
      <c r="F191" s="89"/>
    </row>
    <row r="192" spans="1:6" ht="12.75" customHeight="1" x14ac:dyDescent="0.25">
      <c r="A192" s="188">
        <v>4.5</v>
      </c>
      <c r="B192" s="95" t="s">
        <v>90</v>
      </c>
      <c r="C192" s="96" t="s">
        <v>22</v>
      </c>
      <c r="D192" s="89"/>
      <c r="E192" s="89"/>
      <c r="F192" s="89"/>
    </row>
    <row r="193" spans="1:6" ht="13.5" x14ac:dyDescent="0.25">
      <c r="A193" s="85">
        <v>9</v>
      </c>
      <c r="B193" s="103" t="s">
        <v>66</v>
      </c>
      <c r="C193" s="106"/>
      <c r="D193" s="221"/>
      <c r="E193" s="221"/>
      <c r="F193" s="221"/>
    </row>
    <row r="194" spans="1:6" ht="13.5" x14ac:dyDescent="0.25">
      <c r="A194" s="85">
        <v>9.1</v>
      </c>
      <c r="B194" s="190" t="s">
        <v>109</v>
      </c>
      <c r="C194" s="189" t="s">
        <v>67</v>
      </c>
      <c r="D194" s="89"/>
      <c r="E194" s="89"/>
      <c r="F194" s="89"/>
    </row>
    <row r="195" spans="1:6" ht="13.5" x14ac:dyDescent="0.25">
      <c r="A195" s="85">
        <v>9.1999999999999993</v>
      </c>
      <c r="B195" s="190" t="s">
        <v>114</v>
      </c>
      <c r="C195" s="189" t="s">
        <v>67</v>
      </c>
      <c r="D195" s="89"/>
      <c r="E195" s="89"/>
      <c r="F195" s="89"/>
    </row>
    <row r="196" spans="1:6" ht="13.5" x14ac:dyDescent="0.25">
      <c r="A196" s="188">
        <v>9.3000000000000007</v>
      </c>
      <c r="B196" s="190" t="s">
        <v>68</v>
      </c>
      <c r="C196" s="189" t="s">
        <v>67</v>
      </c>
      <c r="D196" s="89"/>
      <c r="E196" s="89"/>
      <c r="F196" s="89"/>
    </row>
    <row r="197" spans="1:6" ht="13.5" x14ac:dyDescent="0.25">
      <c r="A197" s="188">
        <v>9.4</v>
      </c>
      <c r="B197" s="189" t="s">
        <v>69</v>
      </c>
      <c r="C197" s="189" t="s">
        <v>70</v>
      </c>
      <c r="D197" s="89"/>
      <c r="E197" s="89"/>
      <c r="F197" s="89"/>
    </row>
    <row r="200" spans="1:6" x14ac:dyDescent="0.15">
      <c r="B200" s="191" t="s">
        <v>270</v>
      </c>
    </row>
    <row r="201" spans="1:6" x14ac:dyDescent="0.15">
      <c r="B201" s="13" t="s">
        <v>265</v>
      </c>
    </row>
    <row r="202" spans="1:6" x14ac:dyDescent="0.15">
      <c r="B202" s="13" t="s">
        <v>266</v>
      </c>
    </row>
    <row r="203" spans="1:6" x14ac:dyDescent="0.15">
      <c r="B203" s="13" t="s">
        <v>267</v>
      </c>
    </row>
    <row r="204" spans="1:6" x14ac:dyDescent="0.15">
      <c r="B204" s="13" t="s">
        <v>268</v>
      </c>
    </row>
    <row r="205" spans="1:6" x14ac:dyDescent="0.15">
      <c r="B205" s="13" t="s">
        <v>269</v>
      </c>
    </row>
    <row r="207" spans="1:6" x14ac:dyDescent="0.15">
      <c r="B207" s="191" t="s">
        <v>271</v>
      </c>
    </row>
    <row r="208" spans="1:6" x14ac:dyDescent="0.15">
      <c r="B208" s="13" t="s">
        <v>272</v>
      </c>
    </row>
    <row r="209" spans="2:2" x14ac:dyDescent="0.15">
      <c r="B209" s="13" t="s">
        <v>273</v>
      </c>
    </row>
    <row r="210" spans="2:2" x14ac:dyDescent="0.15">
      <c r="B210" s="13" t="s">
        <v>274</v>
      </c>
    </row>
    <row r="212" spans="2:2" x14ac:dyDescent="0.15">
      <c r="B212" s="191" t="s">
        <v>275</v>
      </c>
    </row>
    <row r="213" spans="2:2" x14ac:dyDescent="0.15">
      <c r="B213" s="13" t="s">
        <v>276</v>
      </c>
    </row>
    <row r="214" spans="2:2" x14ac:dyDescent="0.15">
      <c r="B214" s="13" t="s">
        <v>277</v>
      </c>
    </row>
    <row r="215" spans="2:2" x14ac:dyDescent="0.15">
      <c r="B215" s="13" t="s">
        <v>278</v>
      </c>
    </row>
    <row r="217" spans="2:2" x14ac:dyDescent="0.15">
      <c r="B217" s="191" t="s">
        <v>279</v>
      </c>
    </row>
    <row r="218" spans="2:2" x14ac:dyDescent="0.15">
      <c r="B218" s="13" t="s">
        <v>274</v>
      </c>
    </row>
    <row r="219" spans="2:2" x14ac:dyDescent="0.15">
      <c r="B219" s="13" t="s">
        <v>280</v>
      </c>
    </row>
    <row r="220" spans="2:2" x14ac:dyDescent="0.15">
      <c r="B220" s="13" t="s">
        <v>281</v>
      </c>
    </row>
    <row r="221" spans="2:2" x14ac:dyDescent="0.15">
      <c r="B221" s="13" t="s">
        <v>282</v>
      </c>
    </row>
    <row r="222" spans="2:2" x14ac:dyDescent="0.15">
      <c r="B222" s="13" t="s">
        <v>283</v>
      </c>
    </row>
    <row r="224" spans="2:2" x14ac:dyDescent="0.15">
      <c r="B224" s="191" t="s">
        <v>284</v>
      </c>
    </row>
    <row r="225" spans="2:2" x14ac:dyDescent="0.15">
      <c r="B225" s="13" t="s">
        <v>285</v>
      </c>
    </row>
    <row r="226" spans="2:2" x14ac:dyDescent="0.15">
      <c r="B226" s="13" t="s">
        <v>286</v>
      </c>
    </row>
    <row r="227" spans="2:2" x14ac:dyDescent="0.15">
      <c r="B227" s="13" t="s">
        <v>287</v>
      </c>
    </row>
    <row r="228" spans="2:2" x14ac:dyDescent="0.15">
      <c r="B228" s="201" t="s">
        <v>288</v>
      </c>
    </row>
  </sheetData>
  <protectedRanges>
    <protectedRange sqref="B23 B129 B62 B158 B99" name="Rango1_1_2_7"/>
    <protectedRange sqref="B43" name="Rango1_1_2_10"/>
    <protectedRange sqref="B168:B170 B109" name="Rango1_1_2_11"/>
    <protectedRange sqref="B136:B137" name="Rango1_1_2_4"/>
  </protectedRanges>
  <mergeCells count="81">
    <mergeCell ref="B58:B59"/>
    <mergeCell ref="C58:C59"/>
    <mergeCell ref="A75:C75"/>
    <mergeCell ref="A4:C4"/>
    <mergeCell ref="B5:B6"/>
    <mergeCell ref="C5:C6"/>
    <mergeCell ref="A57:C57"/>
    <mergeCell ref="A39:C39"/>
    <mergeCell ref="A40:A41"/>
    <mergeCell ref="B40:B41"/>
    <mergeCell ref="C40:C41"/>
    <mergeCell ref="A15:C15"/>
    <mergeCell ref="B16:B17"/>
    <mergeCell ref="C16:C17"/>
    <mergeCell ref="A94:C94"/>
    <mergeCell ref="B95:B96"/>
    <mergeCell ref="C95:C96"/>
    <mergeCell ref="B76:B77"/>
    <mergeCell ref="C76:C77"/>
    <mergeCell ref="B125:B126"/>
    <mergeCell ref="C125:C126"/>
    <mergeCell ref="A111:C111"/>
    <mergeCell ref="B112:B113"/>
    <mergeCell ref="C112:C113"/>
    <mergeCell ref="D112:F112"/>
    <mergeCell ref="D114:F114"/>
    <mergeCell ref="D159:F159"/>
    <mergeCell ref="A184:C184"/>
    <mergeCell ref="B185:B186"/>
    <mergeCell ref="C185:C186"/>
    <mergeCell ref="A171:C171"/>
    <mergeCell ref="B172:B173"/>
    <mergeCell ref="C172:C173"/>
    <mergeCell ref="A153:C153"/>
    <mergeCell ref="B154:B155"/>
    <mergeCell ref="C154:C155"/>
    <mergeCell ref="A138:C138"/>
    <mergeCell ref="B139:B140"/>
    <mergeCell ref="C139:C140"/>
    <mergeCell ref="A124:C124"/>
    <mergeCell ref="D15:F15"/>
    <mergeCell ref="D24:F24"/>
    <mergeCell ref="D18:F18"/>
    <mergeCell ref="D111:F111"/>
    <mergeCell ref="D94:F94"/>
    <mergeCell ref="D95:F95"/>
    <mergeCell ref="D97:F97"/>
    <mergeCell ref="D100:F100"/>
    <mergeCell ref="D108:F108"/>
    <mergeCell ref="D16:F16"/>
    <mergeCell ref="D78:F78"/>
    <mergeCell ref="D80:F80"/>
    <mergeCell ref="D89:F89"/>
    <mergeCell ref="D1:F3"/>
    <mergeCell ref="D21:F21"/>
    <mergeCell ref="D31:F31"/>
    <mergeCell ref="D40:F40"/>
    <mergeCell ref="D63:F63"/>
    <mergeCell ref="D57:F57"/>
    <mergeCell ref="D60:F60"/>
    <mergeCell ref="D58:F58"/>
    <mergeCell ref="D5:F5"/>
    <mergeCell ref="D7:F7"/>
    <mergeCell ref="D44:F44"/>
    <mergeCell ref="D53:F53"/>
    <mergeCell ref="D193:F193"/>
    <mergeCell ref="D116:F116"/>
    <mergeCell ref="D125:F125"/>
    <mergeCell ref="D139:F139"/>
    <mergeCell ref="D141:F141"/>
    <mergeCell ref="D172:F172"/>
    <mergeCell ref="D174:F174"/>
    <mergeCell ref="D185:F185"/>
    <mergeCell ref="D187:F187"/>
    <mergeCell ref="D184:F184"/>
    <mergeCell ref="D171:F171"/>
    <mergeCell ref="D154:F154"/>
    <mergeCell ref="D156:F156"/>
    <mergeCell ref="D153:F153"/>
    <mergeCell ref="D138:F138"/>
    <mergeCell ref="D124:F1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DD84-2021-4AE9-AFAC-0E117057701E}">
  <dimension ref="A1:Y191"/>
  <sheetViews>
    <sheetView zoomScaleNormal="100" workbookViewId="0">
      <selection activeCell="K29" sqref="K29"/>
    </sheetView>
  </sheetViews>
  <sheetFormatPr baseColWidth="10" defaultRowHeight="12.75" x14ac:dyDescent="0.2"/>
  <cols>
    <col min="1" max="1" width="6.140625" style="170" customWidth="1"/>
    <col min="2" max="2" width="48.85546875" style="171" customWidth="1"/>
    <col min="3" max="3" width="12.7109375" style="171" bestFit="1" customWidth="1"/>
    <col min="4" max="4" width="10.140625" style="171" bestFit="1" customWidth="1"/>
    <col min="5" max="25" width="11.42578125" style="138"/>
    <col min="26" max="16384" width="11.42578125" style="171"/>
  </cols>
  <sheetData>
    <row r="1" spans="1:25" s="138" customFormat="1" ht="18" x14ac:dyDescent="0.2">
      <c r="A1" s="137"/>
      <c r="B1" s="137"/>
      <c r="C1" s="137"/>
      <c r="D1" s="137"/>
    </row>
    <row r="2" spans="1:25" s="139" customFormat="1" ht="18" x14ac:dyDescent="0.2">
      <c r="B2" s="140"/>
      <c r="C2" s="140"/>
      <c r="D2" s="140"/>
    </row>
    <row r="3" spans="1:25" s="138" customFormat="1" ht="18" x14ac:dyDescent="0.2">
      <c r="B3" s="141"/>
      <c r="C3" s="141"/>
      <c r="D3" s="142"/>
    </row>
    <row r="4" spans="1:25" s="144" customFormat="1" ht="12" thickBot="1" x14ac:dyDescent="0.25">
      <c r="A4" s="143"/>
      <c r="C4" s="145"/>
      <c r="D4" s="145"/>
    </row>
    <row r="5" spans="1:25" s="148" customFormat="1" ht="24.75" thickBot="1" x14ac:dyDescent="0.25">
      <c r="A5" s="146" t="s">
        <v>118</v>
      </c>
      <c r="B5" s="146" t="s">
        <v>119</v>
      </c>
      <c r="C5" s="146" t="s">
        <v>120</v>
      </c>
      <c r="D5" s="146" t="s">
        <v>121</v>
      </c>
      <c r="E5" s="147"/>
      <c r="F5" s="173" t="s">
        <v>122</v>
      </c>
      <c r="G5" s="173" t="s">
        <v>123</v>
      </c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</row>
    <row r="6" spans="1:25" s="150" customFormat="1" ht="12.95" customHeight="1" x14ac:dyDescent="0.2">
      <c r="A6" s="149">
        <f>SUM(A5,1)</f>
        <v>1</v>
      </c>
      <c r="B6" s="185" t="s">
        <v>126</v>
      </c>
      <c r="C6" s="174">
        <v>24070361</v>
      </c>
      <c r="D6" s="179">
        <v>27761</v>
      </c>
      <c r="E6" s="154" t="s">
        <v>124</v>
      </c>
      <c r="F6" s="172">
        <f t="shared" ref="F6:F37" si="0">MONTH(D6)</f>
        <v>1</v>
      </c>
      <c r="G6" s="172">
        <f t="shared" ref="G6:G37" si="1">DAY(D6)</f>
        <v>2</v>
      </c>
    </row>
    <row r="7" spans="1:25" s="154" customFormat="1" ht="12.95" customHeight="1" x14ac:dyDescent="0.2">
      <c r="A7" s="151">
        <f>SUM(A6,1)</f>
        <v>2</v>
      </c>
      <c r="B7" s="186" t="s">
        <v>127</v>
      </c>
      <c r="C7" s="166">
        <v>36545794</v>
      </c>
      <c r="D7" s="157">
        <v>21552</v>
      </c>
      <c r="E7" s="154" t="s">
        <v>125</v>
      </c>
      <c r="F7" s="172">
        <f t="shared" si="0"/>
        <v>1</v>
      </c>
      <c r="G7" s="172">
        <f t="shared" si="1"/>
        <v>2</v>
      </c>
    </row>
    <row r="8" spans="1:25" s="154" customFormat="1" ht="12.95" customHeight="1" x14ac:dyDescent="0.2">
      <c r="A8" s="151">
        <f t="shared" ref="A8:A71" si="2">SUM(A7,1)</f>
        <v>3</v>
      </c>
      <c r="B8" s="181" t="s">
        <v>128</v>
      </c>
      <c r="C8" s="166">
        <v>26733560</v>
      </c>
      <c r="D8" s="157">
        <v>20459</v>
      </c>
      <c r="E8" s="154" t="s">
        <v>124</v>
      </c>
      <c r="F8" s="172">
        <f t="shared" si="0"/>
        <v>1</v>
      </c>
      <c r="G8" s="172">
        <f t="shared" si="1"/>
        <v>5</v>
      </c>
    </row>
    <row r="9" spans="1:25" s="154" customFormat="1" ht="12.95" customHeight="1" x14ac:dyDescent="0.2">
      <c r="A9" s="151">
        <f t="shared" si="2"/>
        <v>4</v>
      </c>
      <c r="B9" s="181" t="s">
        <v>129</v>
      </c>
      <c r="C9" s="166">
        <v>49729600</v>
      </c>
      <c r="D9" s="157">
        <v>22287</v>
      </c>
      <c r="E9" s="154" t="s">
        <v>125</v>
      </c>
      <c r="F9" s="172">
        <f t="shared" si="0"/>
        <v>1</v>
      </c>
      <c r="G9" s="172">
        <f t="shared" si="1"/>
        <v>6</v>
      </c>
    </row>
    <row r="10" spans="1:25" s="154" customFormat="1" ht="12.95" customHeight="1" x14ac:dyDescent="0.2">
      <c r="A10" s="151">
        <f>SUM(A9,1)</f>
        <v>5</v>
      </c>
      <c r="B10" s="181" t="s">
        <v>130</v>
      </c>
      <c r="C10" s="166">
        <v>49719273</v>
      </c>
      <c r="D10" s="157">
        <v>30323</v>
      </c>
      <c r="E10" s="154" t="s">
        <v>125</v>
      </c>
      <c r="F10" s="172">
        <f t="shared" si="0"/>
        <v>1</v>
      </c>
      <c r="G10" s="172">
        <f t="shared" si="1"/>
        <v>7</v>
      </c>
    </row>
    <row r="11" spans="1:25" s="154" customFormat="1" ht="12.95" customHeight="1" x14ac:dyDescent="0.2">
      <c r="A11" s="151">
        <f>SUM(A10,1)</f>
        <v>6</v>
      </c>
      <c r="B11" s="182" t="s">
        <v>131</v>
      </c>
      <c r="C11" s="178">
        <v>5166349</v>
      </c>
      <c r="D11" s="180">
        <v>31058</v>
      </c>
      <c r="E11" s="154" t="s">
        <v>124</v>
      </c>
      <c r="F11" s="172">
        <f t="shared" si="0"/>
        <v>1</v>
      </c>
      <c r="G11" s="172">
        <f t="shared" si="1"/>
        <v>11</v>
      </c>
    </row>
    <row r="12" spans="1:25" s="154" customFormat="1" ht="12.95" customHeight="1" x14ac:dyDescent="0.2">
      <c r="A12" s="151">
        <f t="shared" si="2"/>
        <v>7</v>
      </c>
      <c r="B12" s="181" t="s">
        <v>132</v>
      </c>
      <c r="C12" s="166">
        <v>64570329</v>
      </c>
      <c r="D12" s="157">
        <v>26681</v>
      </c>
      <c r="E12" s="154" t="s">
        <v>124</v>
      </c>
      <c r="F12" s="172">
        <f t="shared" si="0"/>
        <v>1</v>
      </c>
      <c r="G12" s="172">
        <f t="shared" si="1"/>
        <v>17</v>
      </c>
    </row>
    <row r="13" spans="1:25" s="154" customFormat="1" ht="12.95" customHeight="1" x14ac:dyDescent="0.2">
      <c r="A13" s="151">
        <f t="shared" si="2"/>
        <v>8</v>
      </c>
      <c r="B13" s="181" t="s">
        <v>133</v>
      </c>
      <c r="C13" s="166">
        <v>49733339</v>
      </c>
      <c r="D13" s="157">
        <v>22300</v>
      </c>
      <c r="E13" s="154" t="s">
        <v>125</v>
      </c>
      <c r="F13" s="172">
        <f t="shared" si="0"/>
        <v>1</v>
      </c>
      <c r="G13" s="172">
        <f t="shared" si="1"/>
        <v>19</v>
      </c>
    </row>
    <row r="14" spans="1:25" s="154" customFormat="1" ht="12.95" customHeight="1" x14ac:dyDescent="0.2">
      <c r="A14" s="151">
        <f t="shared" si="2"/>
        <v>9</v>
      </c>
      <c r="B14" s="181" t="s">
        <v>134</v>
      </c>
      <c r="C14" s="166">
        <v>26871074</v>
      </c>
      <c r="D14" s="157">
        <v>23762</v>
      </c>
      <c r="E14" s="154" t="s">
        <v>125</v>
      </c>
      <c r="F14" s="172">
        <f t="shared" si="0"/>
        <v>1</v>
      </c>
      <c r="G14" s="172">
        <f t="shared" si="1"/>
        <v>20</v>
      </c>
    </row>
    <row r="15" spans="1:25" s="154" customFormat="1" ht="12.95" customHeight="1" x14ac:dyDescent="0.2">
      <c r="A15" s="151">
        <f t="shared" si="2"/>
        <v>10</v>
      </c>
      <c r="B15" s="182" t="s">
        <v>135</v>
      </c>
      <c r="C15" s="152">
        <v>77030376</v>
      </c>
      <c r="D15" s="153">
        <v>24860</v>
      </c>
      <c r="E15" s="154" t="s">
        <v>124</v>
      </c>
      <c r="F15" s="172">
        <f t="shared" si="0"/>
        <v>1</v>
      </c>
      <c r="G15" s="172">
        <f t="shared" si="1"/>
        <v>23</v>
      </c>
    </row>
    <row r="16" spans="1:25" s="154" customFormat="1" ht="12.95" customHeight="1" x14ac:dyDescent="0.2">
      <c r="A16" s="151">
        <f t="shared" si="2"/>
        <v>11</v>
      </c>
      <c r="B16" s="181" t="s">
        <v>136</v>
      </c>
      <c r="C16" s="166">
        <v>26794345</v>
      </c>
      <c r="D16" s="157">
        <v>25227</v>
      </c>
      <c r="E16" s="154" t="s">
        <v>124</v>
      </c>
      <c r="F16" s="172">
        <f t="shared" si="0"/>
        <v>1</v>
      </c>
      <c r="G16" s="172">
        <f t="shared" si="1"/>
        <v>24</v>
      </c>
    </row>
    <row r="17" spans="1:7" s="154" customFormat="1" ht="12.95" customHeight="1" x14ac:dyDescent="0.2">
      <c r="A17" s="151">
        <f t="shared" si="2"/>
        <v>12</v>
      </c>
      <c r="B17" s="181" t="s">
        <v>137</v>
      </c>
      <c r="C17" s="166">
        <v>1063484693</v>
      </c>
      <c r="D17" s="157">
        <v>32166</v>
      </c>
      <c r="E17" s="154" t="s">
        <v>125</v>
      </c>
      <c r="F17" s="172">
        <f t="shared" si="0"/>
        <v>1</v>
      </c>
      <c r="G17" s="172">
        <f t="shared" si="1"/>
        <v>24</v>
      </c>
    </row>
    <row r="18" spans="1:7" s="154" customFormat="1" ht="12.95" customHeight="1" x14ac:dyDescent="0.2">
      <c r="A18" s="151">
        <f t="shared" si="2"/>
        <v>13</v>
      </c>
      <c r="B18" s="182" t="s">
        <v>138</v>
      </c>
      <c r="C18" s="152">
        <v>49743567</v>
      </c>
      <c r="D18" s="153">
        <v>25228</v>
      </c>
      <c r="E18" s="154" t="s">
        <v>124</v>
      </c>
      <c r="F18" s="172">
        <f t="shared" si="0"/>
        <v>1</v>
      </c>
      <c r="G18" s="172">
        <f t="shared" si="1"/>
        <v>25</v>
      </c>
    </row>
    <row r="19" spans="1:7" s="154" customFormat="1" ht="12.95" customHeight="1" x14ac:dyDescent="0.2">
      <c r="A19" s="151">
        <f t="shared" si="2"/>
        <v>14</v>
      </c>
      <c r="B19" s="182" t="s">
        <v>139</v>
      </c>
      <c r="C19" s="152">
        <v>77022254</v>
      </c>
      <c r="D19" s="153">
        <v>24134</v>
      </c>
      <c r="E19" s="154" t="s">
        <v>124</v>
      </c>
      <c r="F19" s="172">
        <f t="shared" si="0"/>
        <v>1</v>
      </c>
      <c r="G19" s="172">
        <f t="shared" si="1"/>
        <v>27</v>
      </c>
    </row>
    <row r="20" spans="1:7" s="154" customFormat="1" ht="12.95" customHeight="1" x14ac:dyDescent="0.2">
      <c r="A20" s="151">
        <f t="shared" si="2"/>
        <v>15</v>
      </c>
      <c r="B20" s="181" t="s">
        <v>140</v>
      </c>
      <c r="C20" s="166">
        <v>49762329</v>
      </c>
      <c r="D20" s="157">
        <v>25965</v>
      </c>
      <c r="E20" s="154" t="s">
        <v>125</v>
      </c>
      <c r="F20" s="172">
        <f t="shared" si="0"/>
        <v>2</v>
      </c>
      <c r="G20" s="172">
        <f t="shared" si="1"/>
        <v>1</v>
      </c>
    </row>
    <row r="21" spans="1:7" s="154" customFormat="1" ht="12.95" customHeight="1" x14ac:dyDescent="0.2">
      <c r="A21" s="151">
        <f t="shared" si="2"/>
        <v>16</v>
      </c>
      <c r="B21" s="181" t="s">
        <v>141</v>
      </c>
      <c r="C21" s="166">
        <v>49687972</v>
      </c>
      <c r="D21" s="157">
        <v>22314</v>
      </c>
      <c r="E21" s="154" t="s">
        <v>125</v>
      </c>
      <c r="F21" s="172">
        <f t="shared" si="0"/>
        <v>2</v>
      </c>
      <c r="G21" s="172">
        <f t="shared" si="1"/>
        <v>2</v>
      </c>
    </row>
    <row r="22" spans="1:7" s="154" customFormat="1" ht="12.95" customHeight="1" x14ac:dyDescent="0.2">
      <c r="A22" s="151">
        <f t="shared" si="2"/>
        <v>17</v>
      </c>
      <c r="B22" s="181" t="s">
        <v>142</v>
      </c>
      <c r="C22" s="166">
        <v>42404467</v>
      </c>
      <c r="D22" s="157">
        <v>28889</v>
      </c>
      <c r="E22" s="154" t="s">
        <v>125</v>
      </c>
      <c r="F22" s="172">
        <f t="shared" si="0"/>
        <v>2</v>
      </c>
      <c r="G22" s="172">
        <f t="shared" si="1"/>
        <v>3</v>
      </c>
    </row>
    <row r="23" spans="1:7" s="154" customFormat="1" ht="12.95" customHeight="1" x14ac:dyDescent="0.2">
      <c r="A23" s="151">
        <f t="shared" si="2"/>
        <v>18</v>
      </c>
      <c r="B23" s="182" t="s">
        <v>143</v>
      </c>
      <c r="C23" s="152">
        <v>15170703</v>
      </c>
      <c r="D23" s="153">
        <v>29623</v>
      </c>
      <c r="E23" s="154" t="s">
        <v>124</v>
      </c>
      <c r="F23" s="172">
        <f t="shared" si="0"/>
        <v>2</v>
      </c>
      <c r="G23" s="172">
        <f t="shared" si="1"/>
        <v>6</v>
      </c>
    </row>
    <row r="24" spans="1:7" s="154" customFormat="1" ht="12.95" customHeight="1" x14ac:dyDescent="0.2">
      <c r="A24" s="151">
        <f t="shared" si="2"/>
        <v>19</v>
      </c>
      <c r="B24" s="181" t="s">
        <v>144</v>
      </c>
      <c r="C24" s="166">
        <v>77012768</v>
      </c>
      <c r="D24" s="157">
        <v>21953</v>
      </c>
      <c r="E24" s="154" t="s">
        <v>125</v>
      </c>
      <c r="F24" s="172">
        <f t="shared" si="0"/>
        <v>2</v>
      </c>
      <c r="G24" s="172">
        <f t="shared" si="1"/>
        <v>7</v>
      </c>
    </row>
    <row r="25" spans="1:7" s="154" customFormat="1" ht="12.95" customHeight="1" x14ac:dyDescent="0.2">
      <c r="A25" s="151">
        <f t="shared" si="2"/>
        <v>20</v>
      </c>
      <c r="B25" s="181" t="s">
        <v>145</v>
      </c>
      <c r="C25" s="166">
        <v>36558005</v>
      </c>
      <c r="D25" s="157">
        <v>22320</v>
      </c>
      <c r="E25" s="154" t="s">
        <v>125</v>
      </c>
      <c r="F25" s="172">
        <f t="shared" si="0"/>
        <v>2</v>
      </c>
      <c r="G25" s="172">
        <f t="shared" si="1"/>
        <v>8</v>
      </c>
    </row>
    <row r="26" spans="1:7" s="154" customFormat="1" ht="12.95" customHeight="1" x14ac:dyDescent="0.2">
      <c r="A26" s="151">
        <f t="shared" si="2"/>
        <v>21</v>
      </c>
      <c r="B26" s="181" t="s">
        <v>146</v>
      </c>
      <c r="C26" s="166">
        <v>52540089</v>
      </c>
      <c r="D26" s="157">
        <v>28896</v>
      </c>
      <c r="E26" s="154" t="s">
        <v>125</v>
      </c>
      <c r="F26" s="172">
        <f t="shared" si="0"/>
        <v>2</v>
      </c>
      <c r="G26" s="172">
        <f t="shared" si="1"/>
        <v>10</v>
      </c>
    </row>
    <row r="27" spans="1:7" s="154" customFormat="1" ht="12.95" customHeight="1" x14ac:dyDescent="0.2">
      <c r="A27" s="151">
        <f t="shared" si="2"/>
        <v>22</v>
      </c>
      <c r="B27" s="181" t="s">
        <v>147</v>
      </c>
      <c r="C27" s="166">
        <v>56078524</v>
      </c>
      <c r="D27" s="157">
        <v>29628</v>
      </c>
      <c r="E27" s="154" t="s">
        <v>125</v>
      </c>
      <c r="F27" s="172">
        <f t="shared" si="0"/>
        <v>2</v>
      </c>
      <c r="G27" s="172">
        <f t="shared" si="1"/>
        <v>11</v>
      </c>
    </row>
    <row r="28" spans="1:7" s="154" customFormat="1" ht="12.95" customHeight="1" x14ac:dyDescent="0.2">
      <c r="A28" s="151">
        <f t="shared" si="2"/>
        <v>23</v>
      </c>
      <c r="B28" s="182" t="s">
        <v>148</v>
      </c>
      <c r="C28" s="152">
        <v>17958681</v>
      </c>
      <c r="D28" s="153">
        <v>30725</v>
      </c>
      <c r="E28" s="154" t="s">
        <v>124</v>
      </c>
      <c r="F28" s="172">
        <f t="shared" si="0"/>
        <v>2</v>
      </c>
      <c r="G28" s="172">
        <f t="shared" si="1"/>
        <v>13</v>
      </c>
    </row>
    <row r="29" spans="1:7" s="154" customFormat="1" ht="12.95" customHeight="1" x14ac:dyDescent="0.2">
      <c r="A29" s="151">
        <f t="shared" si="2"/>
        <v>24</v>
      </c>
      <c r="B29" s="181" t="s">
        <v>149</v>
      </c>
      <c r="C29" s="166">
        <v>49773390</v>
      </c>
      <c r="D29" s="157">
        <v>26708</v>
      </c>
      <c r="E29" s="154" t="s">
        <v>125</v>
      </c>
      <c r="F29" s="172">
        <f t="shared" si="0"/>
        <v>2</v>
      </c>
      <c r="G29" s="172">
        <f t="shared" si="1"/>
        <v>13</v>
      </c>
    </row>
    <row r="30" spans="1:7" s="154" customFormat="1" ht="12.95" customHeight="1" x14ac:dyDescent="0.2">
      <c r="A30" s="151">
        <f t="shared" si="2"/>
        <v>25</v>
      </c>
      <c r="B30" s="181" t="s">
        <v>150</v>
      </c>
      <c r="C30" s="166">
        <v>49760402</v>
      </c>
      <c r="D30" s="157">
        <v>24883</v>
      </c>
      <c r="E30" s="154" t="s">
        <v>124</v>
      </c>
      <c r="F30" s="172">
        <f t="shared" si="0"/>
        <v>2</v>
      </c>
      <c r="G30" s="172">
        <f t="shared" si="1"/>
        <v>15</v>
      </c>
    </row>
    <row r="31" spans="1:7" s="154" customFormat="1" ht="12.95" customHeight="1" x14ac:dyDescent="0.2">
      <c r="A31" s="151">
        <f t="shared" si="2"/>
        <v>26</v>
      </c>
      <c r="B31" s="183" t="s">
        <v>151</v>
      </c>
      <c r="C31" s="155">
        <v>49698755</v>
      </c>
      <c r="D31" s="156">
        <v>30004</v>
      </c>
      <c r="E31" s="154" t="s">
        <v>124</v>
      </c>
      <c r="F31" s="172">
        <f t="shared" si="0"/>
        <v>2</v>
      </c>
      <c r="G31" s="172">
        <f t="shared" si="1"/>
        <v>22</v>
      </c>
    </row>
    <row r="32" spans="1:7" s="154" customFormat="1" ht="12.95" customHeight="1" x14ac:dyDescent="0.2">
      <c r="A32" s="151">
        <f t="shared" si="2"/>
        <v>27</v>
      </c>
      <c r="B32" s="181" t="s">
        <v>152</v>
      </c>
      <c r="C32" s="166">
        <v>45694725</v>
      </c>
      <c r="D32" s="157">
        <v>28912</v>
      </c>
      <c r="E32" s="154" t="s">
        <v>124</v>
      </c>
      <c r="F32" s="172">
        <f t="shared" si="0"/>
        <v>2</v>
      </c>
      <c r="G32" s="172">
        <f t="shared" si="1"/>
        <v>26</v>
      </c>
    </row>
    <row r="33" spans="1:25" s="154" customFormat="1" ht="12.95" customHeight="1" x14ac:dyDescent="0.2">
      <c r="A33" s="151">
        <f t="shared" si="2"/>
        <v>28</v>
      </c>
      <c r="B33" s="181" t="s">
        <v>153</v>
      </c>
      <c r="C33" s="177">
        <v>77182527</v>
      </c>
      <c r="D33" s="157">
        <v>27455</v>
      </c>
      <c r="E33" s="154" t="s">
        <v>124</v>
      </c>
      <c r="F33" s="172">
        <f t="shared" si="0"/>
        <v>3</v>
      </c>
      <c r="G33" s="172">
        <f t="shared" si="1"/>
        <v>2</v>
      </c>
    </row>
    <row r="34" spans="1:25" s="154" customFormat="1" ht="12.95" customHeight="1" x14ac:dyDescent="0.2">
      <c r="A34" s="151">
        <f t="shared" si="2"/>
        <v>29</v>
      </c>
      <c r="B34" s="182" t="s">
        <v>154</v>
      </c>
      <c r="C34" s="152">
        <v>49788754</v>
      </c>
      <c r="D34" s="153">
        <v>28189</v>
      </c>
      <c r="E34" s="154" t="s">
        <v>124</v>
      </c>
      <c r="F34" s="172">
        <f t="shared" si="0"/>
        <v>3</v>
      </c>
      <c r="G34" s="172">
        <f t="shared" si="1"/>
        <v>5</v>
      </c>
    </row>
    <row r="35" spans="1:25" s="154" customFormat="1" ht="12.95" customHeight="1" x14ac:dyDescent="0.2">
      <c r="A35" s="151">
        <f t="shared" si="2"/>
        <v>30</v>
      </c>
      <c r="B35" s="181" t="s">
        <v>155</v>
      </c>
      <c r="C35" s="166">
        <v>49733537</v>
      </c>
      <c r="D35" s="157">
        <v>23445</v>
      </c>
      <c r="E35" s="154" t="s">
        <v>124</v>
      </c>
      <c r="F35" s="172">
        <f t="shared" si="0"/>
        <v>3</v>
      </c>
      <c r="G35" s="172">
        <f t="shared" si="1"/>
        <v>9</v>
      </c>
    </row>
    <row r="36" spans="1:25" s="154" customFormat="1" ht="12.95" customHeight="1" x14ac:dyDescent="0.2">
      <c r="A36" s="151">
        <f t="shared" si="2"/>
        <v>31</v>
      </c>
      <c r="B36" s="182" t="s">
        <v>156</v>
      </c>
      <c r="C36" s="152">
        <v>8647878</v>
      </c>
      <c r="D36" s="153">
        <v>30388</v>
      </c>
      <c r="E36" s="154" t="s">
        <v>124</v>
      </c>
      <c r="F36" s="172">
        <f t="shared" si="0"/>
        <v>3</v>
      </c>
      <c r="G36" s="172">
        <f t="shared" si="1"/>
        <v>13</v>
      </c>
    </row>
    <row r="37" spans="1:25" s="154" customFormat="1" ht="12.95" customHeight="1" x14ac:dyDescent="0.2">
      <c r="A37" s="151">
        <f t="shared" si="2"/>
        <v>32</v>
      </c>
      <c r="B37" s="181" t="s">
        <v>157</v>
      </c>
      <c r="C37" s="166">
        <v>49765082</v>
      </c>
      <c r="D37" s="157">
        <v>25275</v>
      </c>
      <c r="E37" s="154" t="s">
        <v>125</v>
      </c>
      <c r="F37" s="172">
        <f t="shared" si="0"/>
        <v>3</v>
      </c>
      <c r="G37" s="172">
        <f t="shared" si="1"/>
        <v>13</v>
      </c>
    </row>
    <row r="38" spans="1:25" s="158" customFormat="1" ht="12.95" customHeight="1" x14ac:dyDescent="0.2">
      <c r="A38" s="151">
        <f t="shared" si="2"/>
        <v>33</v>
      </c>
      <c r="B38" s="182" t="s">
        <v>158</v>
      </c>
      <c r="C38" s="175">
        <v>77184388</v>
      </c>
      <c r="D38" s="153">
        <v>27468</v>
      </c>
      <c r="E38" s="154" t="s">
        <v>124</v>
      </c>
      <c r="F38" s="172">
        <f t="shared" ref="F38:F69" si="3">MONTH(D38)</f>
        <v>3</v>
      </c>
      <c r="G38" s="172">
        <f t="shared" ref="G38:G69" si="4">DAY(D38)</f>
        <v>15</v>
      </c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</row>
    <row r="39" spans="1:25" s="158" customFormat="1" ht="12.95" customHeight="1" x14ac:dyDescent="0.2">
      <c r="A39" s="151">
        <f t="shared" si="2"/>
        <v>34</v>
      </c>
      <c r="B39" s="182" t="s">
        <v>159</v>
      </c>
      <c r="C39" s="175">
        <v>49774115</v>
      </c>
      <c r="D39" s="153">
        <v>27103</v>
      </c>
      <c r="E39" s="154" t="s">
        <v>124</v>
      </c>
      <c r="F39" s="172">
        <f t="shared" si="3"/>
        <v>3</v>
      </c>
      <c r="G39" s="172">
        <f t="shared" si="4"/>
        <v>15</v>
      </c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</row>
    <row r="40" spans="1:25" s="158" customFormat="1" ht="12.95" customHeight="1" x14ac:dyDescent="0.2">
      <c r="A40" s="151">
        <f t="shared" si="2"/>
        <v>35</v>
      </c>
      <c r="B40" s="181" t="s">
        <v>160</v>
      </c>
      <c r="C40" s="168">
        <v>45450015</v>
      </c>
      <c r="D40" s="157">
        <v>22357</v>
      </c>
      <c r="E40" s="154" t="s">
        <v>124</v>
      </c>
      <c r="F40" s="172">
        <f t="shared" si="3"/>
        <v>3</v>
      </c>
      <c r="G40" s="172">
        <f t="shared" si="4"/>
        <v>17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</row>
    <row r="41" spans="1:25" s="158" customFormat="1" ht="12.95" customHeight="1" x14ac:dyDescent="0.2">
      <c r="A41" s="151">
        <f t="shared" si="2"/>
        <v>36</v>
      </c>
      <c r="B41" s="181" t="s">
        <v>161</v>
      </c>
      <c r="C41" s="168">
        <v>49774141</v>
      </c>
      <c r="D41" s="157">
        <v>27471</v>
      </c>
      <c r="E41" s="154" t="s">
        <v>125</v>
      </c>
      <c r="F41" s="172">
        <f t="shared" si="3"/>
        <v>3</v>
      </c>
      <c r="G41" s="172">
        <f t="shared" si="4"/>
        <v>18</v>
      </c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</row>
    <row r="42" spans="1:25" s="158" customFormat="1" ht="12.95" customHeight="1" x14ac:dyDescent="0.2">
      <c r="A42" s="151">
        <f t="shared" si="2"/>
        <v>37</v>
      </c>
      <c r="B42" s="182" t="s">
        <v>162</v>
      </c>
      <c r="C42" s="175">
        <v>52424378</v>
      </c>
      <c r="D42" s="153">
        <v>28204</v>
      </c>
      <c r="E42" s="154" t="s">
        <v>124</v>
      </c>
      <c r="F42" s="172">
        <f t="shared" si="3"/>
        <v>3</v>
      </c>
      <c r="G42" s="172">
        <f t="shared" si="4"/>
        <v>20</v>
      </c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</row>
    <row r="43" spans="1:25" s="160" customFormat="1" ht="12.95" customHeight="1" x14ac:dyDescent="0.2">
      <c r="A43" s="151">
        <f t="shared" si="2"/>
        <v>38</v>
      </c>
      <c r="B43" s="181" t="s">
        <v>163</v>
      </c>
      <c r="C43" s="168">
        <v>49738516</v>
      </c>
      <c r="D43" s="157">
        <v>24552</v>
      </c>
      <c r="E43" s="154" t="s">
        <v>124</v>
      </c>
      <c r="F43" s="172">
        <f t="shared" si="3"/>
        <v>3</v>
      </c>
      <c r="G43" s="172">
        <f t="shared" si="4"/>
        <v>21</v>
      </c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</row>
    <row r="44" spans="1:25" s="165" customFormat="1" ht="12.95" customHeight="1" x14ac:dyDescent="0.2">
      <c r="A44" s="151">
        <f t="shared" si="2"/>
        <v>39</v>
      </c>
      <c r="B44" s="181" t="s">
        <v>164</v>
      </c>
      <c r="C44" s="162">
        <v>49767299</v>
      </c>
      <c r="D44" s="163">
        <v>26015</v>
      </c>
      <c r="E44" s="154" t="s">
        <v>125</v>
      </c>
      <c r="F44" s="172">
        <f t="shared" si="3"/>
        <v>3</v>
      </c>
      <c r="G44" s="172">
        <f t="shared" si="4"/>
        <v>23</v>
      </c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</row>
    <row r="45" spans="1:25" s="165" customFormat="1" ht="12.95" customHeight="1" x14ac:dyDescent="0.2">
      <c r="A45" s="151">
        <f t="shared" si="2"/>
        <v>40</v>
      </c>
      <c r="B45" s="182" t="s">
        <v>165</v>
      </c>
      <c r="C45" s="152">
        <v>42491758</v>
      </c>
      <c r="D45" s="153">
        <v>20544</v>
      </c>
      <c r="E45" s="154" t="s">
        <v>124</v>
      </c>
      <c r="F45" s="172">
        <f t="shared" si="3"/>
        <v>3</v>
      </c>
      <c r="G45" s="172">
        <f t="shared" si="4"/>
        <v>30</v>
      </c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</row>
    <row r="46" spans="1:25" s="165" customFormat="1" ht="12.95" customHeight="1" x14ac:dyDescent="0.2">
      <c r="A46" s="151">
        <f t="shared" si="2"/>
        <v>41</v>
      </c>
      <c r="B46" s="181" t="s">
        <v>166</v>
      </c>
      <c r="C46" s="166">
        <v>56084415</v>
      </c>
      <c r="D46" s="157">
        <v>26389</v>
      </c>
      <c r="E46" s="154" t="s">
        <v>125</v>
      </c>
      <c r="F46" s="172">
        <f t="shared" si="3"/>
        <v>3</v>
      </c>
      <c r="G46" s="172">
        <f t="shared" si="4"/>
        <v>31</v>
      </c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</row>
    <row r="47" spans="1:25" s="165" customFormat="1" ht="12.95" customHeight="1" x14ac:dyDescent="0.2">
      <c r="A47" s="151">
        <f t="shared" si="2"/>
        <v>42</v>
      </c>
      <c r="B47" s="181" t="s">
        <v>167</v>
      </c>
      <c r="C47" s="166">
        <v>40801621</v>
      </c>
      <c r="D47" s="157">
        <v>28946</v>
      </c>
      <c r="E47" s="154" t="s">
        <v>125</v>
      </c>
      <c r="F47" s="172">
        <f t="shared" si="3"/>
        <v>4</v>
      </c>
      <c r="G47" s="172">
        <f t="shared" si="4"/>
        <v>1</v>
      </c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</row>
    <row r="48" spans="1:25" s="165" customFormat="1" ht="12.95" customHeight="1" x14ac:dyDescent="0.2">
      <c r="A48" s="161">
        <f t="shared" si="2"/>
        <v>43</v>
      </c>
      <c r="B48" s="181" t="s">
        <v>168</v>
      </c>
      <c r="C48" s="167">
        <v>77039395</v>
      </c>
      <c r="D48" s="157">
        <v>29678</v>
      </c>
      <c r="E48" s="154" t="s">
        <v>124</v>
      </c>
      <c r="F48" s="172">
        <f t="shared" si="3"/>
        <v>4</v>
      </c>
      <c r="G48" s="172">
        <f t="shared" si="4"/>
        <v>2</v>
      </c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</row>
    <row r="49" spans="1:25" s="165" customFormat="1" ht="12.95" customHeight="1" x14ac:dyDescent="0.2">
      <c r="A49" s="161">
        <f t="shared" si="2"/>
        <v>44</v>
      </c>
      <c r="B49" s="181" t="s">
        <v>169</v>
      </c>
      <c r="C49" s="166">
        <v>49736887</v>
      </c>
      <c r="D49" s="157">
        <v>24200</v>
      </c>
      <c r="E49" s="154" t="s">
        <v>125</v>
      </c>
      <c r="F49" s="172">
        <f t="shared" si="3"/>
        <v>4</v>
      </c>
      <c r="G49" s="172">
        <f t="shared" si="4"/>
        <v>3</v>
      </c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</row>
    <row r="50" spans="1:25" s="165" customFormat="1" ht="12.95" customHeight="1" x14ac:dyDescent="0.2">
      <c r="A50" s="161">
        <f t="shared" si="2"/>
        <v>45</v>
      </c>
      <c r="B50" s="182" t="s">
        <v>170</v>
      </c>
      <c r="C50" s="152">
        <v>49733805</v>
      </c>
      <c r="D50" s="153">
        <v>23487</v>
      </c>
      <c r="E50" s="154" t="s">
        <v>124</v>
      </c>
      <c r="F50" s="172">
        <f t="shared" si="3"/>
        <v>4</v>
      </c>
      <c r="G50" s="172">
        <f t="shared" si="4"/>
        <v>20</v>
      </c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</row>
    <row r="51" spans="1:25" s="165" customFormat="1" ht="12.95" customHeight="1" x14ac:dyDescent="0.2">
      <c r="A51" s="161">
        <f t="shared" si="2"/>
        <v>46</v>
      </c>
      <c r="B51" s="181" t="s">
        <v>171</v>
      </c>
      <c r="C51" s="166">
        <v>49609857</v>
      </c>
      <c r="D51" s="157">
        <v>30063</v>
      </c>
      <c r="E51" s="154" t="s">
        <v>125</v>
      </c>
      <c r="F51" s="172">
        <f t="shared" si="3"/>
        <v>4</v>
      </c>
      <c r="G51" s="172">
        <f t="shared" si="4"/>
        <v>22</v>
      </c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</row>
    <row r="52" spans="1:25" s="165" customFormat="1" ht="12.95" customHeight="1" x14ac:dyDescent="0.2">
      <c r="A52" s="161">
        <f t="shared" si="2"/>
        <v>47</v>
      </c>
      <c r="B52" s="181" t="s">
        <v>172</v>
      </c>
      <c r="C52" s="166">
        <v>36676114</v>
      </c>
      <c r="D52" s="157">
        <v>27509</v>
      </c>
      <c r="E52" s="154" t="s">
        <v>124</v>
      </c>
      <c r="F52" s="172">
        <f t="shared" si="3"/>
        <v>4</v>
      </c>
      <c r="G52" s="172">
        <f t="shared" si="4"/>
        <v>25</v>
      </c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</row>
    <row r="53" spans="1:25" s="165" customFormat="1" ht="12.95" customHeight="1" x14ac:dyDescent="0.2">
      <c r="A53" s="161">
        <f t="shared" si="2"/>
        <v>48</v>
      </c>
      <c r="B53" s="181" t="s">
        <v>173</v>
      </c>
      <c r="C53" s="177">
        <v>1067808153</v>
      </c>
      <c r="D53" s="157">
        <v>31894</v>
      </c>
      <c r="E53" s="154" t="s">
        <v>124</v>
      </c>
      <c r="F53" s="172">
        <f t="shared" si="3"/>
        <v>4</v>
      </c>
      <c r="G53" s="172">
        <f t="shared" si="4"/>
        <v>27</v>
      </c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</row>
    <row r="54" spans="1:25" s="165" customFormat="1" ht="12.95" customHeight="1" x14ac:dyDescent="0.2">
      <c r="A54" s="161">
        <f t="shared" si="2"/>
        <v>49</v>
      </c>
      <c r="B54" s="181" t="s">
        <v>174</v>
      </c>
      <c r="C54" s="166">
        <v>49742504</v>
      </c>
      <c r="D54" s="157">
        <v>24959</v>
      </c>
      <c r="E54" s="154" t="s">
        <v>125</v>
      </c>
      <c r="F54" s="172">
        <f t="shared" si="3"/>
        <v>5</v>
      </c>
      <c r="G54" s="172">
        <f t="shared" si="4"/>
        <v>1</v>
      </c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</row>
    <row r="55" spans="1:25" s="165" customFormat="1" ht="12.95" customHeight="1" x14ac:dyDescent="0.2">
      <c r="A55" s="161">
        <f t="shared" si="2"/>
        <v>50</v>
      </c>
      <c r="B55" s="182" t="s">
        <v>175</v>
      </c>
      <c r="C55" s="152">
        <v>1143242604</v>
      </c>
      <c r="D55" s="153">
        <v>33727</v>
      </c>
      <c r="E55" s="154" t="s">
        <v>124</v>
      </c>
      <c r="F55" s="172">
        <f t="shared" si="3"/>
        <v>5</v>
      </c>
      <c r="G55" s="172">
        <f t="shared" si="4"/>
        <v>3</v>
      </c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</row>
    <row r="56" spans="1:25" s="165" customFormat="1" ht="12.95" customHeight="1" x14ac:dyDescent="0.2">
      <c r="A56" s="161">
        <f t="shared" si="2"/>
        <v>51</v>
      </c>
      <c r="B56" s="182" t="s">
        <v>176</v>
      </c>
      <c r="C56" s="152">
        <v>39788337</v>
      </c>
      <c r="D56" s="153">
        <v>26059</v>
      </c>
      <c r="E56" s="154" t="s">
        <v>124</v>
      </c>
      <c r="F56" s="172">
        <f t="shared" si="3"/>
        <v>5</v>
      </c>
      <c r="G56" s="172">
        <f t="shared" si="4"/>
        <v>6</v>
      </c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</row>
    <row r="57" spans="1:25" s="165" customFormat="1" ht="12.95" customHeight="1" x14ac:dyDescent="0.2">
      <c r="A57" s="161">
        <f t="shared" si="2"/>
        <v>52</v>
      </c>
      <c r="B57" s="181" t="s">
        <v>177</v>
      </c>
      <c r="C57" s="166">
        <v>84034096</v>
      </c>
      <c r="D57" s="157">
        <v>25694</v>
      </c>
      <c r="E57" s="154" t="s">
        <v>125</v>
      </c>
      <c r="F57" s="172">
        <f t="shared" si="3"/>
        <v>5</v>
      </c>
      <c r="G57" s="172">
        <f t="shared" si="4"/>
        <v>6</v>
      </c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</row>
    <row r="58" spans="1:25" s="165" customFormat="1" ht="12.95" customHeight="1" x14ac:dyDescent="0.2">
      <c r="A58" s="161">
        <f t="shared" si="2"/>
        <v>53</v>
      </c>
      <c r="B58" s="181" t="s">
        <v>178</v>
      </c>
      <c r="C58" s="166">
        <v>32736991</v>
      </c>
      <c r="D58" s="157">
        <v>25330</v>
      </c>
      <c r="E58" s="154" t="s">
        <v>125</v>
      </c>
      <c r="F58" s="172">
        <f t="shared" si="3"/>
        <v>5</v>
      </c>
      <c r="G58" s="172">
        <f t="shared" si="4"/>
        <v>7</v>
      </c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</row>
    <row r="59" spans="1:25" s="165" customFormat="1" ht="12.95" customHeight="1" x14ac:dyDescent="0.2">
      <c r="A59" s="161">
        <f t="shared" si="2"/>
        <v>54</v>
      </c>
      <c r="B59" s="181" t="s">
        <v>179</v>
      </c>
      <c r="C59" s="166">
        <v>49718125</v>
      </c>
      <c r="D59" s="157">
        <v>29714</v>
      </c>
      <c r="E59" s="154" t="s">
        <v>125</v>
      </c>
      <c r="F59" s="172">
        <f t="shared" si="3"/>
        <v>5</v>
      </c>
      <c r="G59" s="172">
        <f t="shared" si="4"/>
        <v>8</v>
      </c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</row>
    <row r="60" spans="1:25" s="165" customFormat="1" ht="12.95" customHeight="1" x14ac:dyDescent="0.2">
      <c r="A60" s="161">
        <f t="shared" si="2"/>
        <v>55</v>
      </c>
      <c r="B60" s="182" t="s">
        <v>180</v>
      </c>
      <c r="C60" s="152">
        <v>1121328435</v>
      </c>
      <c r="D60" s="153">
        <v>32273</v>
      </c>
      <c r="E60" s="154" t="s">
        <v>124</v>
      </c>
      <c r="F60" s="172">
        <f t="shared" si="3"/>
        <v>5</v>
      </c>
      <c r="G60" s="172">
        <f t="shared" si="4"/>
        <v>10</v>
      </c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</row>
    <row r="61" spans="1:25" s="165" customFormat="1" ht="12.95" customHeight="1" x14ac:dyDescent="0.2">
      <c r="A61" s="161">
        <f t="shared" si="2"/>
        <v>56</v>
      </c>
      <c r="B61" s="181" t="s">
        <v>181</v>
      </c>
      <c r="C61" s="166">
        <v>19593172</v>
      </c>
      <c r="D61" s="157">
        <v>27159</v>
      </c>
      <c r="E61" s="154" t="s">
        <v>125</v>
      </c>
      <c r="F61" s="172">
        <f t="shared" si="3"/>
        <v>5</v>
      </c>
      <c r="G61" s="172">
        <f t="shared" si="4"/>
        <v>10</v>
      </c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</row>
    <row r="62" spans="1:25" s="165" customFormat="1" ht="12.95" customHeight="1" x14ac:dyDescent="0.2">
      <c r="A62" s="161">
        <f t="shared" si="2"/>
        <v>57</v>
      </c>
      <c r="B62" s="182" t="s">
        <v>182</v>
      </c>
      <c r="C62" s="152">
        <v>1065656339</v>
      </c>
      <c r="D62" s="153">
        <v>34108</v>
      </c>
      <c r="E62" s="154" t="s">
        <v>124</v>
      </c>
      <c r="F62" s="172">
        <f t="shared" si="3"/>
        <v>5</v>
      </c>
      <c r="G62" s="172">
        <f t="shared" si="4"/>
        <v>19</v>
      </c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</row>
    <row r="63" spans="1:25" s="165" customFormat="1" ht="12.95" customHeight="1" x14ac:dyDescent="0.2">
      <c r="A63" s="161">
        <f t="shared" si="2"/>
        <v>58</v>
      </c>
      <c r="B63" s="181" t="s">
        <v>183</v>
      </c>
      <c r="C63" s="166">
        <v>49775303</v>
      </c>
      <c r="D63" s="157">
        <v>27538</v>
      </c>
      <c r="E63" s="154" t="s">
        <v>125</v>
      </c>
      <c r="F63" s="172">
        <f t="shared" si="3"/>
        <v>5</v>
      </c>
      <c r="G63" s="172">
        <f t="shared" si="4"/>
        <v>24</v>
      </c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</row>
    <row r="64" spans="1:25" s="165" customFormat="1" ht="12.95" customHeight="1" x14ac:dyDescent="0.2">
      <c r="A64" s="161">
        <f t="shared" si="2"/>
        <v>59</v>
      </c>
      <c r="B64" s="181" t="s">
        <v>184</v>
      </c>
      <c r="C64" s="166">
        <v>1065596278</v>
      </c>
      <c r="D64" s="157">
        <v>32288</v>
      </c>
      <c r="E64" s="154" t="s">
        <v>124</v>
      </c>
      <c r="F64" s="172">
        <f t="shared" si="3"/>
        <v>5</v>
      </c>
      <c r="G64" s="172">
        <f t="shared" si="4"/>
        <v>25</v>
      </c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</row>
    <row r="65" spans="1:25" s="165" customFormat="1" ht="12.95" customHeight="1" x14ac:dyDescent="0.2">
      <c r="A65" s="161">
        <f t="shared" si="2"/>
        <v>60</v>
      </c>
      <c r="B65" s="181" t="s">
        <v>185</v>
      </c>
      <c r="C65" s="166">
        <v>49767054</v>
      </c>
      <c r="D65" s="157">
        <v>25714</v>
      </c>
      <c r="E65" s="154" t="s">
        <v>125</v>
      </c>
      <c r="F65" s="172">
        <f t="shared" si="3"/>
        <v>5</v>
      </c>
      <c r="G65" s="172">
        <f t="shared" si="4"/>
        <v>26</v>
      </c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</row>
    <row r="66" spans="1:25" s="165" customFormat="1" ht="12.95" customHeight="1" x14ac:dyDescent="0.2">
      <c r="A66" s="161">
        <f t="shared" si="2"/>
        <v>61</v>
      </c>
      <c r="B66" s="182" t="s">
        <v>186</v>
      </c>
      <c r="C66" s="152">
        <v>1032397437</v>
      </c>
      <c r="D66" s="153">
        <v>31924</v>
      </c>
      <c r="E66" s="154" t="s">
        <v>124</v>
      </c>
      <c r="F66" s="172">
        <f t="shared" si="3"/>
        <v>5</v>
      </c>
      <c r="G66" s="172">
        <f t="shared" si="4"/>
        <v>27</v>
      </c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</row>
    <row r="67" spans="1:25" s="165" customFormat="1" ht="12.95" customHeight="1" x14ac:dyDescent="0.2">
      <c r="A67" s="161">
        <f t="shared" si="2"/>
        <v>62</v>
      </c>
      <c r="B67" s="182" t="s">
        <v>187</v>
      </c>
      <c r="C67" s="152">
        <v>49791735</v>
      </c>
      <c r="D67" s="153">
        <v>29002</v>
      </c>
      <c r="E67" s="154" t="s">
        <v>124</v>
      </c>
      <c r="F67" s="172">
        <f t="shared" si="3"/>
        <v>5</v>
      </c>
      <c r="G67" s="172">
        <f t="shared" si="4"/>
        <v>27</v>
      </c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</row>
    <row r="68" spans="1:25" s="165" customFormat="1" ht="12.95" customHeight="1" x14ac:dyDescent="0.2">
      <c r="A68" s="161">
        <f t="shared" si="2"/>
        <v>63</v>
      </c>
      <c r="B68" s="181" t="s">
        <v>188</v>
      </c>
      <c r="C68" s="166">
        <v>49764189</v>
      </c>
      <c r="D68" s="157">
        <v>25351</v>
      </c>
      <c r="E68" s="154" t="s">
        <v>125</v>
      </c>
      <c r="F68" s="172">
        <f t="shared" si="3"/>
        <v>5</v>
      </c>
      <c r="G68" s="172">
        <f t="shared" si="4"/>
        <v>28</v>
      </c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</row>
    <row r="69" spans="1:25" s="165" customFormat="1" ht="12.95" customHeight="1" x14ac:dyDescent="0.2">
      <c r="A69" s="161">
        <f t="shared" si="2"/>
        <v>64</v>
      </c>
      <c r="B69" s="182" t="s">
        <v>189</v>
      </c>
      <c r="C69" s="152">
        <v>72192619</v>
      </c>
      <c r="D69" s="153">
        <v>26813</v>
      </c>
      <c r="E69" s="154" t="s">
        <v>124</v>
      </c>
      <c r="F69" s="172">
        <f t="shared" si="3"/>
        <v>5</v>
      </c>
      <c r="G69" s="172">
        <f t="shared" si="4"/>
        <v>29</v>
      </c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</row>
    <row r="70" spans="1:25" s="165" customFormat="1" ht="12.95" customHeight="1" x14ac:dyDescent="0.2">
      <c r="A70" s="161">
        <f t="shared" si="2"/>
        <v>65</v>
      </c>
      <c r="B70" s="181" t="s">
        <v>190</v>
      </c>
      <c r="C70" s="166">
        <v>26877875</v>
      </c>
      <c r="D70" s="157">
        <v>23892</v>
      </c>
      <c r="E70" s="154" t="s">
        <v>124</v>
      </c>
      <c r="F70" s="172">
        <f t="shared" ref="F70:F101" si="5">MONTH(D70)</f>
        <v>5</v>
      </c>
      <c r="G70" s="172">
        <f t="shared" ref="G70:G101" si="6">DAY(D70)</f>
        <v>30</v>
      </c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</row>
    <row r="71" spans="1:25" s="165" customFormat="1" ht="12.95" customHeight="1" x14ac:dyDescent="0.2">
      <c r="A71" s="161">
        <f t="shared" si="2"/>
        <v>66</v>
      </c>
      <c r="B71" s="181" t="s">
        <v>191</v>
      </c>
      <c r="C71" s="166">
        <v>49768895</v>
      </c>
      <c r="D71" s="157">
        <v>26449</v>
      </c>
      <c r="E71" s="154" t="s">
        <v>125</v>
      </c>
      <c r="F71" s="172">
        <f t="shared" si="5"/>
        <v>5</v>
      </c>
      <c r="G71" s="172">
        <f t="shared" si="6"/>
        <v>30</v>
      </c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</row>
    <row r="72" spans="1:25" s="165" customFormat="1" ht="12.95" customHeight="1" x14ac:dyDescent="0.2">
      <c r="A72" s="161">
        <f t="shared" ref="A72:A135" si="7">SUM(A71,1)</f>
        <v>67</v>
      </c>
      <c r="B72" s="181" t="s">
        <v>192</v>
      </c>
      <c r="C72" s="166">
        <v>49731754</v>
      </c>
      <c r="D72" s="157">
        <v>22802</v>
      </c>
      <c r="E72" s="154" t="s">
        <v>125</v>
      </c>
      <c r="F72" s="172">
        <f t="shared" si="5"/>
        <v>6</v>
      </c>
      <c r="G72" s="172">
        <f t="shared" si="6"/>
        <v>5</v>
      </c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</row>
    <row r="73" spans="1:25" s="165" customFormat="1" ht="12.95" customHeight="1" x14ac:dyDescent="0.2">
      <c r="A73" s="161">
        <f t="shared" si="7"/>
        <v>68</v>
      </c>
      <c r="B73" s="181" t="s">
        <v>193</v>
      </c>
      <c r="C73" s="166">
        <v>40984280</v>
      </c>
      <c r="D73" s="157">
        <v>24994</v>
      </c>
      <c r="E73" s="154" t="s">
        <v>125</v>
      </c>
      <c r="F73" s="172">
        <f t="shared" si="5"/>
        <v>6</v>
      </c>
      <c r="G73" s="172">
        <f t="shared" si="6"/>
        <v>5</v>
      </c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</row>
    <row r="74" spans="1:25" s="165" customFormat="1" ht="12.95" customHeight="1" x14ac:dyDescent="0.2">
      <c r="A74" s="161">
        <f t="shared" si="7"/>
        <v>69</v>
      </c>
      <c r="B74" s="182" t="s">
        <v>194</v>
      </c>
      <c r="C74" s="152">
        <v>49609570</v>
      </c>
      <c r="D74" s="153">
        <v>30108</v>
      </c>
      <c r="E74" s="154" t="s">
        <v>124</v>
      </c>
      <c r="F74" s="172">
        <f t="shared" si="5"/>
        <v>6</v>
      </c>
      <c r="G74" s="172">
        <f t="shared" si="6"/>
        <v>6</v>
      </c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</row>
    <row r="75" spans="1:25" s="165" customFormat="1" ht="12.95" customHeight="1" x14ac:dyDescent="0.2">
      <c r="A75" s="161">
        <f t="shared" si="7"/>
        <v>70</v>
      </c>
      <c r="B75" s="181" t="s">
        <v>195</v>
      </c>
      <c r="C75" s="166">
        <v>49758701</v>
      </c>
      <c r="D75" s="157">
        <v>24999</v>
      </c>
      <c r="E75" s="154" t="s">
        <v>125</v>
      </c>
      <c r="F75" s="172">
        <f t="shared" si="5"/>
        <v>6</v>
      </c>
      <c r="G75" s="172">
        <f t="shared" si="6"/>
        <v>10</v>
      </c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</row>
    <row r="76" spans="1:25" s="165" customFormat="1" ht="12.95" customHeight="1" x14ac:dyDescent="0.2">
      <c r="A76" s="161">
        <f t="shared" si="7"/>
        <v>71</v>
      </c>
      <c r="B76" s="181" t="s">
        <v>196</v>
      </c>
      <c r="C76" s="166">
        <v>49605881</v>
      </c>
      <c r="D76" s="157">
        <v>29747</v>
      </c>
      <c r="E76" s="154" t="s">
        <v>125</v>
      </c>
      <c r="F76" s="172">
        <f t="shared" si="5"/>
        <v>6</v>
      </c>
      <c r="G76" s="172">
        <f t="shared" si="6"/>
        <v>10</v>
      </c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</row>
    <row r="77" spans="1:25" s="165" customFormat="1" ht="12.95" customHeight="1" x14ac:dyDescent="0.2">
      <c r="A77" s="161">
        <f t="shared" si="7"/>
        <v>72</v>
      </c>
      <c r="B77" s="182" t="s">
        <v>197</v>
      </c>
      <c r="C77" s="152">
        <v>56053182</v>
      </c>
      <c r="D77" s="153">
        <v>29018</v>
      </c>
      <c r="E77" s="154" t="s">
        <v>124</v>
      </c>
      <c r="F77" s="172">
        <f t="shared" si="5"/>
        <v>6</v>
      </c>
      <c r="G77" s="172">
        <f t="shared" si="6"/>
        <v>12</v>
      </c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</row>
    <row r="78" spans="1:25" s="165" customFormat="1" ht="12.95" customHeight="1" x14ac:dyDescent="0.2">
      <c r="A78" s="161">
        <f t="shared" si="7"/>
        <v>73</v>
      </c>
      <c r="B78" s="181" t="s">
        <v>198</v>
      </c>
      <c r="C78" s="166">
        <v>49741758</v>
      </c>
      <c r="D78" s="157">
        <v>23909</v>
      </c>
      <c r="E78" s="154" t="s">
        <v>124</v>
      </c>
      <c r="F78" s="172">
        <f t="shared" si="5"/>
        <v>6</v>
      </c>
      <c r="G78" s="172">
        <f t="shared" si="6"/>
        <v>16</v>
      </c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</row>
    <row r="79" spans="1:25" s="165" customFormat="1" ht="12.95" customHeight="1" x14ac:dyDescent="0.2">
      <c r="A79" s="161">
        <f t="shared" si="7"/>
        <v>74</v>
      </c>
      <c r="B79" s="181" t="s">
        <v>199</v>
      </c>
      <c r="C79" s="166">
        <v>49761187</v>
      </c>
      <c r="D79" s="157">
        <v>25373</v>
      </c>
      <c r="E79" s="154" t="s">
        <v>125</v>
      </c>
      <c r="F79" s="172">
        <f t="shared" si="5"/>
        <v>6</v>
      </c>
      <c r="G79" s="172">
        <f t="shared" si="6"/>
        <v>19</v>
      </c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</row>
    <row r="80" spans="1:25" s="165" customFormat="1" ht="12.95" customHeight="1" x14ac:dyDescent="0.2">
      <c r="A80" s="161">
        <f t="shared" si="7"/>
        <v>75</v>
      </c>
      <c r="B80" s="181" t="s">
        <v>200</v>
      </c>
      <c r="C80" s="166">
        <v>5174296</v>
      </c>
      <c r="D80" s="157">
        <v>23185</v>
      </c>
      <c r="E80" s="154" t="s">
        <v>125</v>
      </c>
      <c r="F80" s="172">
        <f t="shared" si="5"/>
        <v>6</v>
      </c>
      <c r="G80" s="172">
        <f t="shared" si="6"/>
        <v>23</v>
      </c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</row>
    <row r="81" spans="1:25" s="165" customFormat="1" ht="12.95" customHeight="1" x14ac:dyDescent="0.2">
      <c r="A81" s="161">
        <f t="shared" si="7"/>
        <v>76</v>
      </c>
      <c r="B81" s="182" t="s">
        <v>201</v>
      </c>
      <c r="C81" s="152">
        <v>26862343</v>
      </c>
      <c r="D81" s="153">
        <v>25383</v>
      </c>
      <c r="E81" s="154" t="s">
        <v>124</v>
      </c>
      <c r="F81" s="172">
        <f t="shared" si="5"/>
        <v>6</v>
      </c>
      <c r="G81" s="172">
        <f t="shared" si="6"/>
        <v>29</v>
      </c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</row>
    <row r="82" spans="1:25" s="165" customFormat="1" ht="12.95" customHeight="1" x14ac:dyDescent="0.2">
      <c r="A82" s="161">
        <f t="shared" si="7"/>
        <v>77</v>
      </c>
      <c r="B82" s="181" t="s">
        <v>202</v>
      </c>
      <c r="C82" s="166">
        <v>49739996</v>
      </c>
      <c r="D82" s="157">
        <v>24661</v>
      </c>
      <c r="E82" s="154" t="s">
        <v>125</v>
      </c>
      <c r="F82" s="172">
        <f t="shared" si="5"/>
        <v>7</v>
      </c>
      <c r="G82" s="172">
        <f t="shared" si="6"/>
        <v>8</v>
      </c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</row>
    <row r="83" spans="1:25" s="165" customFormat="1" ht="12.95" customHeight="1" x14ac:dyDescent="0.2">
      <c r="A83" s="161">
        <f t="shared" si="7"/>
        <v>78</v>
      </c>
      <c r="B83" s="181" t="s">
        <v>203</v>
      </c>
      <c r="C83" s="166">
        <v>49785184</v>
      </c>
      <c r="D83" s="157">
        <v>28321</v>
      </c>
      <c r="E83" s="154" t="s">
        <v>125</v>
      </c>
      <c r="F83" s="172">
        <f t="shared" si="5"/>
        <v>7</v>
      </c>
      <c r="G83" s="172">
        <f t="shared" si="6"/>
        <v>15</v>
      </c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</row>
    <row r="84" spans="1:25" s="165" customFormat="1" ht="12.95" customHeight="1" x14ac:dyDescent="0.2">
      <c r="A84" s="161">
        <f t="shared" si="7"/>
        <v>79</v>
      </c>
      <c r="B84" s="181" t="s">
        <v>204</v>
      </c>
      <c r="C84" s="166">
        <v>49761645</v>
      </c>
      <c r="D84" s="157">
        <v>25035</v>
      </c>
      <c r="E84" s="154" t="s">
        <v>125</v>
      </c>
      <c r="F84" s="172">
        <f t="shared" si="5"/>
        <v>7</v>
      </c>
      <c r="G84" s="172">
        <f t="shared" si="6"/>
        <v>16</v>
      </c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</row>
    <row r="85" spans="1:25" s="165" customFormat="1" ht="12.95" customHeight="1" x14ac:dyDescent="0.2">
      <c r="A85" s="161">
        <f t="shared" si="7"/>
        <v>80</v>
      </c>
      <c r="B85" s="181" t="s">
        <v>205</v>
      </c>
      <c r="C85" s="166">
        <v>77160024</v>
      </c>
      <c r="D85" s="157">
        <v>24305</v>
      </c>
      <c r="E85" s="154" t="s">
        <v>124</v>
      </c>
      <c r="F85" s="172">
        <f t="shared" si="5"/>
        <v>7</v>
      </c>
      <c r="G85" s="172">
        <f t="shared" si="6"/>
        <v>17</v>
      </c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</row>
    <row r="86" spans="1:25" s="165" customFormat="1" ht="12.95" customHeight="1" x14ac:dyDescent="0.2">
      <c r="A86" s="161">
        <f t="shared" si="7"/>
        <v>81</v>
      </c>
      <c r="B86" s="181" t="s">
        <v>206</v>
      </c>
      <c r="C86" s="166">
        <v>42499990</v>
      </c>
      <c r="D86" s="157">
        <v>22484</v>
      </c>
      <c r="E86" s="154" t="s">
        <v>125</v>
      </c>
      <c r="F86" s="172">
        <f t="shared" si="5"/>
        <v>7</v>
      </c>
      <c r="G86" s="172">
        <f t="shared" si="6"/>
        <v>22</v>
      </c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</row>
    <row r="87" spans="1:25" s="165" customFormat="1" ht="12.95" customHeight="1" x14ac:dyDescent="0.2">
      <c r="A87" s="161">
        <f t="shared" si="7"/>
        <v>82</v>
      </c>
      <c r="B87" s="181" t="s">
        <v>207</v>
      </c>
      <c r="C87" s="166">
        <v>39012929</v>
      </c>
      <c r="D87" s="157">
        <v>24310</v>
      </c>
      <c r="E87" s="154" t="s">
        <v>125</v>
      </c>
      <c r="F87" s="172">
        <f t="shared" si="5"/>
        <v>7</v>
      </c>
      <c r="G87" s="172">
        <f t="shared" si="6"/>
        <v>22</v>
      </c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</row>
    <row r="88" spans="1:25" s="165" customFormat="1" ht="12.95" customHeight="1" x14ac:dyDescent="0.2">
      <c r="A88" s="161">
        <f t="shared" si="7"/>
        <v>83</v>
      </c>
      <c r="B88" s="181" t="s">
        <v>208</v>
      </c>
      <c r="C88" s="166">
        <v>85454416</v>
      </c>
      <c r="D88" s="157">
        <v>25048</v>
      </c>
      <c r="E88" s="154" t="s">
        <v>124</v>
      </c>
      <c r="F88" s="172">
        <f t="shared" si="5"/>
        <v>7</v>
      </c>
      <c r="G88" s="172">
        <f t="shared" si="6"/>
        <v>29</v>
      </c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</row>
    <row r="89" spans="1:25" s="165" customFormat="1" ht="12.95" customHeight="1" x14ac:dyDescent="0.2">
      <c r="A89" s="161">
        <f t="shared" si="7"/>
        <v>84</v>
      </c>
      <c r="B89" s="181" t="s">
        <v>209</v>
      </c>
      <c r="C89" s="166">
        <v>72307338</v>
      </c>
      <c r="D89" s="157">
        <v>28706</v>
      </c>
      <c r="E89" s="154" t="s">
        <v>125</v>
      </c>
      <c r="F89" s="172">
        <f t="shared" si="5"/>
        <v>8</v>
      </c>
      <c r="G89" s="172">
        <f t="shared" si="6"/>
        <v>4</v>
      </c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</row>
    <row r="90" spans="1:25" s="165" customFormat="1" ht="12.95" customHeight="1" x14ac:dyDescent="0.2">
      <c r="A90" s="161">
        <f t="shared" si="7"/>
        <v>85</v>
      </c>
      <c r="B90" s="182" t="s">
        <v>210</v>
      </c>
      <c r="C90" s="152">
        <v>49766814</v>
      </c>
      <c r="D90" s="153">
        <v>26516</v>
      </c>
      <c r="E90" s="154" t="s">
        <v>124</v>
      </c>
      <c r="F90" s="172">
        <f t="shared" si="5"/>
        <v>8</v>
      </c>
      <c r="G90" s="172">
        <f t="shared" si="6"/>
        <v>5</v>
      </c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</row>
    <row r="91" spans="1:25" s="165" customFormat="1" ht="12.95" customHeight="1" x14ac:dyDescent="0.2">
      <c r="A91" s="161">
        <f t="shared" si="7"/>
        <v>86</v>
      </c>
      <c r="B91" s="181" t="s">
        <v>211</v>
      </c>
      <c r="C91" s="166">
        <v>40800675</v>
      </c>
      <c r="D91" s="157">
        <v>25790</v>
      </c>
      <c r="E91" s="154" t="s">
        <v>125</v>
      </c>
      <c r="F91" s="172">
        <f t="shared" si="5"/>
        <v>8</v>
      </c>
      <c r="G91" s="172">
        <f t="shared" si="6"/>
        <v>10</v>
      </c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</row>
    <row r="92" spans="1:25" s="165" customFormat="1" ht="12.95" customHeight="1" x14ac:dyDescent="0.2">
      <c r="A92" s="161">
        <f t="shared" si="7"/>
        <v>87</v>
      </c>
      <c r="B92" s="181" t="s">
        <v>212</v>
      </c>
      <c r="C92" s="166">
        <v>49786843</v>
      </c>
      <c r="D92" s="157">
        <v>28714</v>
      </c>
      <c r="E92" s="154" t="s">
        <v>125</v>
      </c>
      <c r="F92" s="172">
        <f t="shared" si="5"/>
        <v>8</v>
      </c>
      <c r="G92" s="172">
        <f t="shared" si="6"/>
        <v>12</v>
      </c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</row>
    <row r="93" spans="1:25" s="165" customFormat="1" ht="12.95" customHeight="1" x14ac:dyDescent="0.2">
      <c r="A93" s="161">
        <f t="shared" si="7"/>
        <v>88</v>
      </c>
      <c r="B93" s="181" t="s">
        <v>213</v>
      </c>
      <c r="C93" s="166">
        <v>1065563046</v>
      </c>
      <c r="D93" s="157">
        <v>31275</v>
      </c>
      <c r="E93" s="154" t="s">
        <v>125</v>
      </c>
      <c r="F93" s="172">
        <f t="shared" si="5"/>
        <v>8</v>
      </c>
      <c r="G93" s="172">
        <f t="shared" si="6"/>
        <v>16</v>
      </c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</row>
    <row r="94" spans="1:25" s="165" customFormat="1" ht="12.95" customHeight="1" x14ac:dyDescent="0.2">
      <c r="A94" s="161">
        <f t="shared" si="7"/>
        <v>89</v>
      </c>
      <c r="B94" s="181" t="s">
        <v>214</v>
      </c>
      <c r="C94" s="166">
        <v>26733962</v>
      </c>
      <c r="D94" s="157">
        <v>22147</v>
      </c>
      <c r="E94" s="154" t="s">
        <v>124</v>
      </c>
      <c r="F94" s="172">
        <f t="shared" si="5"/>
        <v>8</v>
      </c>
      <c r="G94" s="172">
        <f t="shared" si="6"/>
        <v>19</v>
      </c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</row>
    <row r="95" spans="1:25" s="165" customFormat="1" ht="12.95" customHeight="1" x14ac:dyDescent="0.2">
      <c r="A95" s="161">
        <f t="shared" si="7"/>
        <v>90</v>
      </c>
      <c r="B95" s="181" t="s">
        <v>215</v>
      </c>
      <c r="C95" s="166">
        <v>49742808</v>
      </c>
      <c r="D95" s="157">
        <v>24340</v>
      </c>
      <c r="E95" s="154" t="s">
        <v>125</v>
      </c>
      <c r="F95" s="172">
        <f t="shared" si="5"/>
        <v>8</v>
      </c>
      <c r="G95" s="172">
        <f t="shared" si="6"/>
        <v>21</v>
      </c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</row>
    <row r="96" spans="1:25" s="165" customFormat="1" ht="12.95" customHeight="1" x14ac:dyDescent="0.2">
      <c r="A96" s="161">
        <f t="shared" si="7"/>
        <v>91</v>
      </c>
      <c r="B96" s="181" t="s">
        <v>216</v>
      </c>
      <c r="C96" s="166">
        <v>1065586440</v>
      </c>
      <c r="D96" s="157">
        <v>31281</v>
      </c>
      <c r="E96" s="154" t="s">
        <v>125</v>
      </c>
      <c r="F96" s="172">
        <f t="shared" si="5"/>
        <v>8</v>
      </c>
      <c r="G96" s="172">
        <f t="shared" si="6"/>
        <v>22</v>
      </c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</row>
    <row r="97" spans="1:25" s="165" customFormat="1" ht="12.95" customHeight="1" x14ac:dyDescent="0.2">
      <c r="A97" s="161">
        <f t="shared" si="7"/>
        <v>92</v>
      </c>
      <c r="B97" s="181" t="s">
        <v>217</v>
      </c>
      <c r="C97" s="166">
        <v>40800055</v>
      </c>
      <c r="D97" s="157">
        <v>21055</v>
      </c>
      <c r="E97" s="154" t="s">
        <v>125</v>
      </c>
      <c r="F97" s="172">
        <f t="shared" si="5"/>
        <v>8</v>
      </c>
      <c r="G97" s="172">
        <f t="shared" si="6"/>
        <v>23</v>
      </c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</row>
    <row r="98" spans="1:25" s="165" customFormat="1" ht="12.95" customHeight="1" x14ac:dyDescent="0.2">
      <c r="A98" s="161">
        <f t="shared" si="7"/>
        <v>93</v>
      </c>
      <c r="B98" s="181" t="s">
        <v>218</v>
      </c>
      <c r="C98" s="166">
        <v>49761664</v>
      </c>
      <c r="D98" s="157">
        <v>25442</v>
      </c>
      <c r="E98" s="154" t="s">
        <v>125</v>
      </c>
      <c r="F98" s="172">
        <f t="shared" si="5"/>
        <v>8</v>
      </c>
      <c r="G98" s="172">
        <f t="shared" si="6"/>
        <v>27</v>
      </c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</row>
    <row r="99" spans="1:25" s="165" customFormat="1" ht="12.95" customHeight="1" x14ac:dyDescent="0.2">
      <c r="A99" s="161">
        <f t="shared" si="7"/>
        <v>94</v>
      </c>
      <c r="B99" s="182" t="s">
        <v>219</v>
      </c>
      <c r="C99" s="152">
        <v>49792216</v>
      </c>
      <c r="D99" s="153">
        <v>28730</v>
      </c>
      <c r="E99" s="154" t="s">
        <v>124</v>
      </c>
      <c r="F99" s="172">
        <f t="shared" si="5"/>
        <v>8</v>
      </c>
      <c r="G99" s="172">
        <f t="shared" si="6"/>
        <v>28</v>
      </c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</row>
    <row r="100" spans="1:25" s="165" customFormat="1" ht="12.95" customHeight="1" x14ac:dyDescent="0.2">
      <c r="A100" s="161">
        <f t="shared" si="7"/>
        <v>95</v>
      </c>
      <c r="B100" s="182" t="s">
        <v>220</v>
      </c>
      <c r="C100" s="152">
        <v>1065562498</v>
      </c>
      <c r="D100" s="153">
        <v>30922</v>
      </c>
      <c r="E100" s="154" t="s">
        <v>124</v>
      </c>
      <c r="F100" s="172">
        <f t="shared" si="5"/>
        <v>8</v>
      </c>
      <c r="G100" s="172">
        <f t="shared" si="6"/>
        <v>28</v>
      </c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</row>
    <row r="101" spans="1:25" s="165" customFormat="1" ht="12.95" customHeight="1" x14ac:dyDescent="0.2">
      <c r="A101" s="161">
        <f t="shared" si="7"/>
        <v>96</v>
      </c>
      <c r="B101" s="182" t="s">
        <v>221</v>
      </c>
      <c r="C101" s="152">
        <v>1065843168</v>
      </c>
      <c r="D101" s="153">
        <v>36039</v>
      </c>
      <c r="E101" s="154" t="s">
        <v>124</v>
      </c>
      <c r="F101" s="172">
        <f t="shared" si="5"/>
        <v>9</v>
      </c>
      <c r="G101" s="172">
        <f t="shared" si="6"/>
        <v>1</v>
      </c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</row>
    <row r="102" spans="1:25" s="165" customFormat="1" ht="12.95" customHeight="1" x14ac:dyDescent="0.2">
      <c r="A102" s="161">
        <f t="shared" si="7"/>
        <v>97</v>
      </c>
      <c r="B102" s="181" t="s">
        <v>222</v>
      </c>
      <c r="C102" s="166">
        <v>49785330</v>
      </c>
      <c r="D102" s="157">
        <v>28370</v>
      </c>
      <c r="E102" s="154" t="s">
        <v>125</v>
      </c>
      <c r="F102" s="172">
        <f t="shared" ref="F102:F133" si="8">MONTH(D102)</f>
        <v>9</v>
      </c>
      <c r="G102" s="172">
        <f t="shared" ref="G102:G133" si="9">DAY(D102)</f>
        <v>2</v>
      </c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</row>
    <row r="103" spans="1:25" s="165" customFormat="1" ht="12.95" customHeight="1" x14ac:dyDescent="0.2">
      <c r="A103" s="161">
        <f t="shared" si="7"/>
        <v>98</v>
      </c>
      <c r="B103" s="181" t="s">
        <v>223</v>
      </c>
      <c r="C103" s="166">
        <v>49764031</v>
      </c>
      <c r="D103" s="157">
        <v>24732</v>
      </c>
      <c r="E103" s="154" t="s">
        <v>125</v>
      </c>
      <c r="F103" s="172">
        <f t="shared" si="8"/>
        <v>9</v>
      </c>
      <c r="G103" s="172">
        <f t="shared" si="9"/>
        <v>17</v>
      </c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</row>
    <row r="104" spans="1:25" s="165" customFormat="1" ht="12.95" customHeight="1" x14ac:dyDescent="0.2">
      <c r="A104" s="161">
        <f t="shared" si="7"/>
        <v>99</v>
      </c>
      <c r="B104" s="181" t="s">
        <v>224</v>
      </c>
      <c r="C104" s="166">
        <v>49765575</v>
      </c>
      <c r="D104" s="157">
        <v>25832</v>
      </c>
      <c r="E104" s="154" t="s">
        <v>125</v>
      </c>
      <c r="F104" s="172">
        <f t="shared" si="8"/>
        <v>9</v>
      </c>
      <c r="G104" s="172">
        <f t="shared" si="9"/>
        <v>21</v>
      </c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</row>
    <row r="105" spans="1:25" s="165" customFormat="1" ht="12.95" customHeight="1" x14ac:dyDescent="0.2">
      <c r="A105" s="161">
        <f t="shared" si="7"/>
        <v>100</v>
      </c>
      <c r="B105" s="181" t="s">
        <v>225</v>
      </c>
      <c r="C105" s="166">
        <v>49763890</v>
      </c>
      <c r="D105" s="157">
        <v>26198</v>
      </c>
      <c r="E105" s="154" t="s">
        <v>125</v>
      </c>
      <c r="F105" s="172">
        <f t="shared" si="8"/>
        <v>9</v>
      </c>
      <c r="G105" s="172">
        <f t="shared" si="9"/>
        <v>22</v>
      </c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</row>
    <row r="106" spans="1:25" s="165" customFormat="1" ht="12.95" customHeight="1" x14ac:dyDescent="0.2">
      <c r="A106" s="161">
        <f t="shared" si="7"/>
        <v>101</v>
      </c>
      <c r="B106" s="181" t="s">
        <v>226</v>
      </c>
      <c r="C106" s="166">
        <v>49758777</v>
      </c>
      <c r="D106" s="157">
        <v>24373</v>
      </c>
      <c r="E106" s="154" t="s">
        <v>125</v>
      </c>
      <c r="F106" s="172">
        <f t="shared" si="8"/>
        <v>9</v>
      </c>
      <c r="G106" s="172">
        <f t="shared" si="9"/>
        <v>23</v>
      </c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</row>
    <row r="107" spans="1:25" s="165" customFormat="1" ht="12.95" customHeight="1" x14ac:dyDescent="0.2">
      <c r="A107" s="161">
        <f t="shared" si="7"/>
        <v>102</v>
      </c>
      <c r="B107" s="182" t="s">
        <v>227</v>
      </c>
      <c r="C107" s="152">
        <v>1001096259</v>
      </c>
      <c r="D107" s="153">
        <v>37889</v>
      </c>
      <c r="E107" s="154" t="s">
        <v>124</v>
      </c>
      <c r="F107" s="172">
        <f t="shared" si="8"/>
        <v>9</v>
      </c>
      <c r="G107" s="172">
        <f t="shared" si="9"/>
        <v>25</v>
      </c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</row>
    <row r="108" spans="1:25" s="165" customFormat="1" ht="12.95" customHeight="1" x14ac:dyDescent="0.2">
      <c r="A108" s="161">
        <f t="shared" si="7"/>
        <v>103</v>
      </c>
      <c r="B108" s="181" t="s">
        <v>228</v>
      </c>
      <c r="C108" s="177">
        <v>49770293</v>
      </c>
      <c r="D108" s="157">
        <v>26935</v>
      </c>
      <c r="E108" s="154" t="s">
        <v>124</v>
      </c>
      <c r="F108" s="172">
        <f t="shared" si="8"/>
        <v>9</v>
      </c>
      <c r="G108" s="172">
        <f t="shared" si="9"/>
        <v>28</v>
      </c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</row>
    <row r="109" spans="1:25" s="165" customFormat="1" ht="12.95" customHeight="1" x14ac:dyDescent="0.2">
      <c r="A109" s="161">
        <f t="shared" si="7"/>
        <v>104</v>
      </c>
      <c r="B109" s="181" t="s">
        <v>229</v>
      </c>
      <c r="C109" s="166">
        <v>26794420</v>
      </c>
      <c r="D109" s="157">
        <v>25474</v>
      </c>
      <c r="E109" s="154" t="s">
        <v>125</v>
      </c>
      <c r="F109" s="172">
        <f t="shared" si="8"/>
        <v>9</v>
      </c>
      <c r="G109" s="172">
        <f t="shared" si="9"/>
        <v>28</v>
      </c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</row>
    <row r="110" spans="1:25" s="165" customFormat="1" ht="12.95" customHeight="1" x14ac:dyDescent="0.2">
      <c r="A110" s="161">
        <f t="shared" si="7"/>
        <v>105</v>
      </c>
      <c r="B110" s="181" t="s">
        <v>230</v>
      </c>
      <c r="C110" s="166">
        <v>1121329202</v>
      </c>
      <c r="D110" s="157">
        <v>32420</v>
      </c>
      <c r="E110" s="154" t="s">
        <v>125</v>
      </c>
      <c r="F110" s="172">
        <f t="shared" si="8"/>
        <v>10</v>
      </c>
      <c r="G110" s="172">
        <f t="shared" si="9"/>
        <v>4</v>
      </c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</row>
    <row r="111" spans="1:25" s="165" customFormat="1" ht="12.95" customHeight="1" x14ac:dyDescent="0.2">
      <c r="A111" s="161">
        <f t="shared" si="7"/>
        <v>106</v>
      </c>
      <c r="B111" s="181" t="s">
        <v>231</v>
      </c>
      <c r="C111" s="166">
        <v>49751546</v>
      </c>
      <c r="D111" s="157">
        <v>25117</v>
      </c>
      <c r="E111" s="154" t="s">
        <v>125</v>
      </c>
      <c r="F111" s="172">
        <f t="shared" si="8"/>
        <v>10</v>
      </c>
      <c r="G111" s="172">
        <f t="shared" si="9"/>
        <v>6</v>
      </c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</row>
    <row r="112" spans="1:25" s="165" customFormat="1" ht="12.95" customHeight="1" x14ac:dyDescent="0.2">
      <c r="A112" s="161">
        <f t="shared" si="7"/>
        <v>107</v>
      </c>
      <c r="B112" s="181" t="s">
        <v>232</v>
      </c>
      <c r="C112" s="166">
        <v>26871989</v>
      </c>
      <c r="D112" s="157">
        <v>26217</v>
      </c>
      <c r="E112" s="154" t="s">
        <v>124</v>
      </c>
      <c r="F112" s="172">
        <f t="shared" si="8"/>
        <v>10</v>
      </c>
      <c r="G112" s="172">
        <f t="shared" si="9"/>
        <v>11</v>
      </c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</row>
    <row r="113" spans="1:25" s="165" customFormat="1" ht="12.95" customHeight="1" x14ac:dyDescent="0.2">
      <c r="A113" s="161">
        <f t="shared" si="7"/>
        <v>108</v>
      </c>
      <c r="B113" s="181" t="s">
        <v>233</v>
      </c>
      <c r="C113" s="166">
        <v>36575998</v>
      </c>
      <c r="D113" s="157">
        <v>25123</v>
      </c>
      <c r="E113" s="154" t="s">
        <v>125</v>
      </c>
      <c r="F113" s="172">
        <f t="shared" si="8"/>
        <v>10</v>
      </c>
      <c r="G113" s="172">
        <f t="shared" si="9"/>
        <v>12</v>
      </c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</row>
    <row r="114" spans="1:25" s="165" customFormat="1" ht="12.95" customHeight="1" x14ac:dyDescent="0.2">
      <c r="A114" s="161">
        <f t="shared" si="7"/>
        <v>109</v>
      </c>
      <c r="B114" s="181" t="s">
        <v>234</v>
      </c>
      <c r="C114" s="166">
        <v>49742927</v>
      </c>
      <c r="D114" s="157">
        <v>25123</v>
      </c>
      <c r="E114" s="154" t="s">
        <v>125</v>
      </c>
      <c r="F114" s="172">
        <f t="shared" si="8"/>
        <v>10</v>
      </c>
      <c r="G114" s="172">
        <f t="shared" si="9"/>
        <v>12</v>
      </c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</row>
    <row r="115" spans="1:25" s="165" customFormat="1" ht="12.95" customHeight="1" x14ac:dyDescent="0.2">
      <c r="A115" s="161">
        <f t="shared" si="7"/>
        <v>110</v>
      </c>
      <c r="B115" s="184" t="s">
        <v>235</v>
      </c>
      <c r="C115" s="176">
        <v>77184220</v>
      </c>
      <c r="D115" s="157">
        <v>27682</v>
      </c>
      <c r="E115" s="154" t="s">
        <v>124</v>
      </c>
      <c r="F115" s="172">
        <f t="shared" si="8"/>
        <v>10</v>
      </c>
      <c r="G115" s="172">
        <f t="shared" si="9"/>
        <v>15</v>
      </c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</row>
    <row r="116" spans="1:25" s="165" customFormat="1" ht="12.95" customHeight="1" x14ac:dyDescent="0.2">
      <c r="A116" s="161">
        <f t="shared" si="7"/>
        <v>111</v>
      </c>
      <c r="B116" s="181" t="s">
        <v>236</v>
      </c>
      <c r="C116" s="177">
        <v>1065829418</v>
      </c>
      <c r="D116" s="157">
        <v>35355</v>
      </c>
      <c r="E116" s="154" t="s">
        <v>124</v>
      </c>
      <c r="F116" s="172">
        <f t="shared" si="8"/>
        <v>10</v>
      </c>
      <c r="G116" s="172">
        <f t="shared" si="9"/>
        <v>17</v>
      </c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</row>
    <row r="117" spans="1:25" s="165" customFormat="1" ht="12.95" customHeight="1" x14ac:dyDescent="0.2">
      <c r="A117" s="161">
        <f t="shared" si="7"/>
        <v>112</v>
      </c>
      <c r="B117" s="182" t="s">
        <v>237</v>
      </c>
      <c r="C117" s="152">
        <v>77019351</v>
      </c>
      <c r="D117" s="153">
        <v>23670</v>
      </c>
      <c r="E117" s="154" t="s">
        <v>124</v>
      </c>
      <c r="F117" s="172">
        <f t="shared" si="8"/>
        <v>10</v>
      </c>
      <c r="G117" s="172">
        <f t="shared" si="9"/>
        <v>20</v>
      </c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</row>
    <row r="118" spans="1:25" s="165" customFormat="1" ht="12.95" customHeight="1" x14ac:dyDescent="0.2">
      <c r="A118" s="161">
        <f t="shared" si="7"/>
        <v>113</v>
      </c>
      <c r="B118" s="181" t="s">
        <v>238</v>
      </c>
      <c r="C118" s="166">
        <v>49771204</v>
      </c>
      <c r="D118" s="157">
        <v>26961</v>
      </c>
      <c r="E118" s="154" t="s">
        <v>125</v>
      </c>
      <c r="F118" s="172">
        <f t="shared" si="8"/>
        <v>10</v>
      </c>
      <c r="G118" s="172">
        <f t="shared" si="9"/>
        <v>24</v>
      </c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</row>
    <row r="119" spans="1:25" s="165" customFormat="1" ht="12.95" customHeight="1" x14ac:dyDescent="0.2">
      <c r="A119" s="161">
        <f t="shared" si="7"/>
        <v>114</v>
      </c>
      <c r="B119" s="181" t="s">
        <v>239</v>
      </c>
      <c r="C119" s="166">
        <v>49777273</v>
      </c>
      <c r="D119" s="157">
        <v>27332</v>
      </c>
      <c r="E119" s="154" t="s">
        <v>125</v>
      </c>
      <c r="F119" s="172">
        <f t="shared" si="8"/>
        <v>10</v>
      </c>
      <c r="G119" s="172">
        <f t="shared" si="9"/>
        <v>30</v>
      </c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</row>
    <row r="120" spans="1:25" s="165" customFormat="1" ht="12.95" customHeight="1" x14ac:dyDescent="0.2">
      <c r="A120" s="161">
        <f t="shared" si="7"/>
        <v>115</v>
      </c>
      <c r="B120" s="181" t="s">
        <v>240</v>
      </c>
      <c r="C120" s="166">
        <v>26994294</v>
      </c>
      <c r="D120" s="157">
        <v>20761</v>
      </c>
      <c r="E120" s="154" t="s">
        <v>124</v>
      </c>
      <c r="F120" s="172">
        <f t="shared" si="8"/>
        <v>11</v>
      </c>
      <c r="G120" s="172">
        <f t="shared" si="9"/>
        <v>2</v>
      </c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</row>
    <row r="121" spans="1:25" s="165" customFormat="1" ht="12.95" customHeight="1" x14ac:dyDescent="0.2">
      <c r="A121" s="161">
        <f t="shared" si="7"/>
        <v>116</v>
      </c>
      <c r="B121" s="181" t="s">
        <v>241</v>
      </c>
      <c r="C121" s="166">
        <v>49743971</v>
      </c>
      <c r="D121" s="157">
        <v>24051</v>
      </c>
      <c r="E121" s="154" t="s">
        <v>125</v>
      </c>
      <c r="F121" s="172">
        <f t="shared" si="8"/>
        <v>11</v>
      </c>
      <c r="G121" s="172">
        <f t="shared" si="9"/>
        <v>5</v>
      </c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</row>
    <row r="122" spans="1:25" s="165" customFormat="1" ht="12.95" customHeight="1" x14ac:dyDescent="0.2">
      <c r="A122" s="161">
        <f t="shared" si="7"/>
        <v>117</v>
      </c>
      <c r="B122" s="181" t="s">
        <v>242</v>
      </c>
      <c r="C122" s="166">
        <v>49776424</v>
      </c>
      <c r="D122" s="157">
        <v>27353</v>
      </c>
      <c r="E122" s="154" t="s">
        <v>124</v>
      </c>
      <c r="F122" s="172">
        <f t="shared" si="8"/>
        <v>11</v>
      </c>
      <c r="G122" s="172">
        <f t="shared" si="9"/>
        <v>20</v>
      </c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</row>
    <row r="123" spans="1:25" s="165" customFormat="1" ht="12.95" customHeight="1" x14ac:dyDescent="0.2">
      <c r="A123" s="161">
        <f t="shared" si="7"/>
        <v>118</v>
      </c>
      <c r="B123" s="181" t="s">
        <v>243</v>
      </c>
      <c r="C123" s="166">
        <v>49786443</v>
      </c>
      <c r="D123" s="157">
        <v>28451</v>
      </c>
      <c r="E123" s="154" t="s">
        <v>125</v>
      </c>
      <c r="F123" s="172">
        <f t="shared" si="8"/>
        <v>11</v>
      </c>
      <c r="G123" s="172">
        <f t="shared" si="9"/>
        <v>22</v>
      </c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</row>
    <row r="124" spans="1:25" s="165" customFormat="1" ht="12.95" customHeight="1" x14ac:dyDescent="0.2">
      <c r="A124" s="161">
        <f t="shared" si="7"/>
        <v>119</v>
      </c>
      <c r="B124" s="181" t="s">
        <v>244</v>
      </c>
      <c r="C124" s="166">
        <v>49738786</v>
      </c>
      <c r="D124" s="157">
        <v>24433</v>
      </c>
      <c r="E124" s="154" t="s">
        <v>125</v>
      </c>
      <c r="F124" s="172">
        <f t="shared" si="8"/>
        <v>11</v>
      </c>
      <c r="G124" s="172">
        <f t="shared" si="9"/>
        <v>22</v>
      </c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</row>
    <row r="125" spans="1:25" s="165" customFormat="1" ht="12.95" customHeight="1" x14ac:dyDescent="0.2">
      <c r="A125" s="161">
        <f t="shared" si="7"/>
        <v>120</v>
      </c>
      <c r="B125" s="184" t="s">
        <v>245</v>
      </c>
      <c r="C125" s="166">
        <v>77176221</v>
      </c>
      <c r="D125" s="157">
        <v>26997</v>
      </c>
      <c r="E125" s="154" t="s">
        <v>124</v>
      </c>
      <c r="F125" s="172">
        <f t="shared" si="8"/>
        <v>11</v>
      </c>
      <c r="G125" s="172">
        <f t="shared" si="9"/>
        <v>29</v>
      </c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</row>
    <row r="126" spans="1:25" s="165" customFormat="1" ht="12.95" customHeight="1" x14ac:dyDescent="0.2">
      <c r="A126" s="161">
        <f t="shared" si="7"/>
        <v>121</v>
      </c>
      <c r="B126" s="181" t="s">
        <v>246</v>
      </c>
      <c r="C126" s="166">
        <v>36668053</v>
      </c>
      <c r="D126" s="157">
        <v>28095</v>
      </c>
      <c r="E126" s="154" t="s">
        <v>125</v>
      </c>
      <c r="F126" s="172">
        <f t="shared" si="8"/>
        <v>12</v>
      </c>
      <c r="G126" s="172">
        <f t="shared" si="9"/>
        <v>1</v>
      </c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</row>
    <row r="127" spans="1:25" s="165" customFormat="1" ht="12.95" customHeight="1" x14ac:dyDescent="0.2">
      <c r="A127" s="161">
        <f t="shared" si="7"/>
        <v>122</v>
      </c>
      <c r="B127" s="181" t="s">
        <v>247</v>
      </c>
      <c r="C127" s="166">
        <v>1065591129</v>
      </c>
      <c r="D127" s="157">
        <v>32114</v>
      </c>
      <c r="E127" s="154" t="s">
        <v>125</v>
      </c>
      <c r="F127" s="172">
        <f t="shared" si="8"/>
        <v>12</v>
      </c>
      <c r="G127" s="172">
        <f t="shared" si="9"/>
        <v>3</v>
      </c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</row>
    <row r="128" spans="1:25" s="165" customFormat="1" ht="12.95" customHeight="1" x14ac:dyDescent="0.2">
      <c r="A128" s="161">
        <f t="shared" si="7"/>
        <v>123</v>
      </c>
      <c r="B128" s="181" t="s">
        <v>248</v>
      </c>
      <c r="C128" s="166">
        <v>1065591058</v>
      </c>
      <c r="D128" s="157">
        <v>32120</v>
      </c>
      <c r="E128" s="154" t="s">
        <v>124</v>
      </c>
      <c r="F128" s="172">
        <f t="shared" si="8"/>
        <v>12</v>
      </c>
      <c r="G128" s="172">
        <f t="shared" si="9"/>
        <v>9</v>
      </c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</row>
    <row r="129" spans="1:25" s="165" customFormat="1" ht="12.95" customHeight="1" x14ac:dyDescent="0.2">
      <c r="A129" s="161">
        <f t="shared" si="7"/>
        <v>124</v>
      </c>
      <c r="B129" s="181" t="s">
        <v>249</v>
      </c>
      <c r="C129" s="166">
        <v>49785312</v>
      </c>
      <c r="D129" s="157">
        <v>28468</v>
      </c>
      <c r="E129" s="154" t="s">
        <v>125</v>
      </c>
      <c r="F129" s="172">
        <f t="shared" si="8"/>
        <v>12</v>
      </c>
      <c r="G129" s="172">
        <f t="shared" si="9"/>
        <v>9</v>
      </c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</row>
    <row r="130" spans="1:25" s="165" customFormat="1" ht="12.95" customHeight="1" x14ac:dyDescent="0.2">
      <c r="A130" s="161">
        <f t="shared" si="7"/>
        <v>125</v>
      </c>
      <c r="B130" s="181" t="s">
        <v>250</v>
      </c>
      <c r="C130" s="166">
        <v>49739271</v>
      </c>
      <c r="D130" s="157">
        <v>23354</v>
      </c>
      <c r="E130" s="154" t="s">
        <v>125</v>
      </c>
      <c r="F130" s="172">
        <f t="shared" si="8"/>
        <v>12</v>
      </c>
      <c r="G130" s="172">
        <f t="shared" si="9"/>
        <v>9</v>
      </c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</row>
    <row r="131" spans="1:25" s="165" customFormat="1" ht="12.95" customHeight="1" x14ac:dyDescent="0.2">
      <c r="A131" s="161">
        <f t="shared" si="7"/>
        <v>126</v>
      </c>
      <c r="B131" s="181" t="s">
        <v>251</v>
      </c>
      <c r="C131" s="166">
        <v>49759636</v>
      </c>
      <c r="D131" s="157">
        <v>25547</v>
      </c>
      <c r="E131" s="154" t="s">
        <v>125</v>
      </c>
      <c r="F131" s="172">
        <f t="shared" si="8"/>
        <v>12</v>
      </c>
      <c r="G131" s="172">
        <f t="shared" si="9"/>
        <v>10</v>
      </c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</row>
    <row r="132" spans="1:25" s="165" customFormat="1" ht="12.95" customHeight="1" x14ac:dyDescent="0.2">
      <c r="A132" s="161">
        <f t="shared" si="7"/>
        <v>127</v>
      </c>
      <c r="B132" s="181" t="s">
        <v>252</v>
      </c>
      <c r="C132" s="166">
        <v>49735660</v>
      </c>
      <c r="D132" s="157">
        <v>23722</v>
      </c>
      <c r="E132" s="154" t="s">
        <v>124</v>
      </c>
      <c r="F132" s="172">
        <f t="shared" si="8"/>
        <v>12</v>
      </c>
      <c r="G132" s="172">
        <f t="shared" si="9"/>
        <v>11</v>
      </c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</row>
    <row r="133" spans="1:25" s="165" customFormat="1" ht="12.95" customHeight="1" x14ac:dyDescent="0.2">
      <c r="A133" s="161">
        <f t="shared" si="7"/>
        <v>128</v>
      </c>
      <c r="B133" s="181" t="s">
        <v>253</v>
      </c>
      <c r="C133" s="166">
        <v>49760868</v>
      </c>
      <c r="D133" s="157">
        <v>24452</v>
      </c>
      <c r="E133" s="154" t="s">
        <v>125</v>
      </c>
      <c r="F133" s="172">
        <f t="shared" si="8"/>
        <v>12</v>
      </c>
      <c r="G133" s="172">
        <f t="shared" si="9"/>
        <v>11</v>
      </c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</row>
    <row r="134" spans="1:25" s="165" customFormat="1" ht="12.95" customHeight="1" x14ac:dyDescent="0.2">
      <c r="A134" s="161">
        <f t="shared" si="7"/>
        <v>129</v>
      </c>
      <c r="B134" s="181" t="s">
        <v>254</v>
      </c>
      <c r="C134" s="166">
        <v>49729247</v>
      </c>
      <c r="D134" s="157">
        <v>22264</v>
      </c>
      <c r="E134" s="154" t="s">
        <v>124</v>
      </c>
      <c r="F134" s="172">
        <f t="shared" ref="F134:F143" si="10">MONTH(D134)</f>
        <v>12</v>
      </c>
      <c r="G134" s="172">
        <f t="shared" ref="G134:G143" si="11">DAY(D134)</f>
        <v>14</v>
      </c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</row>
    <row r="135" spans="1:25" s="165" customFormat="1" ht="12.95" customHeight="1" x14ac:dyDescent="0.2">
      <c r="A135" s="161">
        <f t="shared" si="7"/>
        <v>130</v>
      </c>
      <c r="B135" s="181" t="s">
        <v>255</v>
      </c>
      <c r="C135" s="166">
        <v>49764700</v>
      </c>
      <c r="D135" s="157">
        <v>25186</v>
      </c>
      <c r="E135" s="154" t="s">
        <v>125</v>
      </c>
      <c r="F135" s="172">
        <f t="shared" si="10"/>
        <v>12</v>
      </c>
      <c r="G135" s="172">
        <f t="shared" si="11"/>
        <v>14</v>
      </c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</row>
    <row r="136" spans="1:25" s="165" customFormat="1" ht="12.95" customHeight="1" x14ac:dyDescent="0.2">
      <c r="A136" s="161">
        <f t="shared" ref="A136:A143" si="12">SUM(A135,1)</f>
        <v>131</v>
      </c>
      <c r="B136" s="181" t="s">
        <v>256</v>
      </c>
      <c r="C136" s="166">
        <v>1121298588</v>
      </c>
      <c r="D136" s="157">
        <v>32494</v>
      </c>
      <c r="E136" s="154" t="s">
        <v>124</v>
      </c>
      <c r="F136" s="172">
        <f t="shared" si="10"/>
        <v>12</v>
      </c>
      <c r="G136" s="172">
        <f t="shared" si="11"/>
        <v>17</v>
      </c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</row>
    <row r="137" spans="1:25" s="165" customFormat="1" ht="12.95" customHeight="1" x14ac:dyDescent="0.2">
      <c r="A137" s="161">
        <f t="shared" si="12"/>
        <v>132</v>
      </c>
      <c r="B137" s="181" t="s">
        <v>257</v>
      </c>
      <c r="C137" s="166">
        <v>49778265</v>
      </c>
      <c r="D137" s="157">
        <v>27745</v>
      </c>
      <c r="E137" s="154" t="s">
        <v>125</v>
      </c>
      <c r="F137" s="172">
        <f t="shared" si="10"/>
        <v>12</v>
      </c>
      <c r="G137" s="172">
        <f t="shared" si="11"/>
        <v>17</v>
      </c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</row>
    <row r="138" spans="1:25" s="165" customFormat="1" ht="12.95" customHeight="1" x14ac:dyDescent="0.2">
      <c r="A138" s="161">
        <f t="shared" si="12"/>
        <v>133</v>
      </c>
      <c r="B138" s="181" t="s">
        <v>258</v>
      </c>
      <c r="C138" s="166">
        <v>42495419</v>
      </c>
      <c r="D138" s="157">
        <v>21906</v>
      </c>
      <c r="E138" s="154" t="s">
        <v>124</v>
      </c>
      <c r="F138" s="172">
        <f t="shared" si="10"/>
        <v>12</v>
      </c>
      <c r="G138" s="172">
        <f t="shared" si="11"/>
        <v>22</v>
      </c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</row>
    <row r="139" spans="1:25" s="165" customFormat="1" ht="12.95" customHeight="1" x14ac:dyDescent="0.2">
      <c r="A139" s="161">
        <f t="shared" si="12"/>
        <v>134</v>
      </c>
      <c r="B139" s="181" t="s">
        <v>259</v>
      </c>
      <c r="C139" s="166">
        <v>42475242</v>
      </c>
      <c r="D139" s="157">
        <v>25194</v>
      </c>
      <c r="E139" s="154" t="s">
        <v>125</v>
      </c>
      <c r="F139" s="172">
        <f t="shared" si="10"/>
        <v>12</v>
      </c>
      <c r="G139" s="172">
        <f t="shared" si="11"/>
        <v>22</v>
      </c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</row>
    <row r="140" spans="1:25" s="165" customFormat="1" ht="12.95" customHeight="1" x14ac:dyDescent="0.2">
      <c r="A140" s="161">
        <f t="shared" si="12"/>
        <v>135</v>
      </c>
      <c r="B140" s="181" t="s">
        <v>260</v>
      </c>
      <c r="C140" s="166">
        <v>12626355</v>
      </c>
      <c r="D140" s="157">
        <v>26291</v>
      </c>
      <c r="E140" s="154" t="s">
        <v>124</v>
      </c>
      <c r="F140" s="172">
        <f t="shared" si="10"/>
        <v>12</v>
      </c>
      <c r="G140" s="172">
        <f t="shared" si="11"/>
        <v>24</v>
      </c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</row>
    <row r="141" spans="1:25" s="165" customFormat="1" ht="12.95" customHeight="1" x14ac:dyDescent="0.2">
      <c r="A141" s="161">
        <f t="shared" si="12"/>
        <v>136</v>
      </c>
      <c r="B141" s="181" t="s">
        <v>261</v>
      </c>
      <c r="C141" s="166">
        <v>49759701</v>
      </c>
      <c r="D141" s="157">
        <v>25561</v>
      </c>
      <c r="E141" s="154" t="s">
        <v>125</v>
      </c>
      <c r="F141" s="172">
        <f t="shared" si="10"/>
        <v>12</v>
      </c>
      <c r="G141" s="172">
        <f t="shared" si="11"/>
        <v>24</v>
      </c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</row>
    <row r="142" spans="1:25" s="165" customFormat="1" ht="12.95" customHeight="1" x14ac:dyDescent="0.2">
      <c r="A142" s="161">
        <f t="shared" si="12"/>
        <v>137</v>
      </c>
      <c r="B142" s="181" t="s">
        <v>262</v>
      </c>
      <c r="C142" s="166">
        <v>49794954</v>
      </c>
      <c r="D142" s="157">
        <v>29219</v>
      </c>
      <c r="E142" s="154" t="s">
        <v>124</v>
      </c>
      <c r="F142" s="172">
        <f t="shared" si="10"/>
        <v>12</v>
      </c>
      <c r="G142" s="172">
        <f t="shared" si="11"/>
        <v>30</v>
      </c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</row>
    <row r="143" spans="1:25" s="165" customFormat="1" ht="12.95" customHeight="1" x14ac:dyDescent="0.2">
      <c r="A143" s="161">
        <f t="shared" si="12"/>
        <v>138</v>
      </c>
      <c r="B143" s="181" t="s">
        <v>263</v>
      </c>
      <c r="C143" s="166">
        <v>77194174</v>
      </c>
      <c r="D143" s="157">
        <v>26664</v>
      </c>
      <c r="E143" s="154" t="s">
        <v>125</v>
      </c>
      <c r="F143" s="172">
        <f t="shared" si="10"/>
        <v>12</v>
      </c>
      <c r="G143" s="172">
        <f t="shared" si="11"/>
        <v>31</v>
      </c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</row>
    <row r="144" spans="1:25" s="138" customFormat="1" x14ac:dyDescent="0.2">
      <c r="A144" s="169"/>
    </row>
    <row r="145" spans="1:1" s="138" customFormat="1" x14ac:dyDescent="0.2">
      <c r="A145" s="169"/>
    </row>
    <row r="146" spans="1:1" s="138" customFormat="1" x14ac:dyDescent="0.2">
      <c r="A146" s="169"/>
    </row>
    <row r="147" spans="1:1" s="138" customFormat="1" x14ac:dyDescent="0.2">
      <c r="A147" s="169"/>
    </row>
    <row r="148" spans="1:1" s="138" customFormat="1" x14ac:dyDescent="0.2">
      <c r="A148" s="169"/>
    </row>
    <row r="149" spans="1:1" s="138" customFormat="1" x14ac:dyDescent="0.2">
      <c r="A149" s="169"/>
    </row>
    <row r="150" spans="1:1" s="138" customFormat="1" x14ac:dyDescent="0.2">
      <c r="A150" s="169"/>
    </row>
    <row r="151" spans="1:1" s="138" customFormat="1" x14ac:dyDescent="0.2">
      <c r="A151" s="169"/>
    </row>
    <row r="152" spans="1:1" s="138" customFormat="1" x14ac:dyDescent="0.2">
      <c r="A152" s="169"/>
    </row>
    <row r="153" spans="1:1" s="138" customFormat="1" x14ac:dyDescent="0.2">
      <c r="A153" s="169"/>
    </row>
    <row r="154" spans="1:1" s="138" customFormat="1" x14ac:dyDescent="0.2">
      <c r="A154" s="169"/>
    </row>
    <row r="155" spans="1:1" s="138" customFormat="1" x14ac:dyDescent="0.2">
      <c r="A155" s="169"/>
    </row>
    <row r="156" spans="1:1" s="138" customFormat="1" x14ac:dyDescent="0.2">
      <c r="A156" s="169"/>
    </row>
    <row r="157" spans="1:1" s="138" customFormat="1" x14ac:dyDescent="0.2">
      <c r="A157" s="169"/>
    </row>
    <row r="158" spans="1:1" s="138" customFormat="1" x14ac:dyDescent="0.2">
      <c r="A158" s="169"/>
    </row>
    <row r="159" spans="1:1" s="138" customFormat="1" x14ac:dyDescent="0.2">
      <c r="A159" s="169"/>
    </row>
    <row r="160" spans="1:1" s="138" customFormat="1" x14ac:dyDescent="0.2">
      <c r="A160" s="169"/>
    </row>
    <row r="161" spans="1:1" s="138" customFormat="1" x14ac:dyDescent="0.2">
      <c r="A161" s="169"/>
    </row>
    <row r="162" spans="1:1" s="138" customFormat="1" x14ac:dyDescent="0.2">
      <c r="A162" s="169"/>
    </row>
    <row r="163" spans="1:1" s="138" customFormat="1" x14ac:dyDescent="0.2">
      <c r="A163" s="169"/>
    </row>
    <row r="164" spans="1:1" s="138" customFormat="1" x14ac:dyDescent="0.2">
      <c r="A164" s="169"/>
    </row>
    <row r="165" spans="1:1" s="138" customFormat="1" x14ac:dyDescent="0.2">
      <c r="A165" s="169"/>
    </row>
    <row r="166" spans="1:1" s="138" customFormat="1" x14ac:dyDescent="0.2">
      <c r="A166" s="169"/>
    </row>
    <row r="167" spans="1:1" s="138" customFormat="1" x14ac:dyDescent="0.2">
      <c r="A167" s="169"/>
    </row>
    <row r="168" spans="1:1" s="138" customFormat="1" x14ac:dyDescent="0.2">
      <c r="A168" s="169"/>
    </row>
    <row r="169" spans="1:1" s="138" customFormat="1" x14ac:dyDescent="0.2">
      <c r="A169" s="169"/>
    </row>
    <row r="170" spans="1:1" s="138" customFormat="1" x14ac:dyDescent="0.2">
      <c r="A170" s="169"/>
    </row>
    <row r="171" spans="1:1" s="138" customFormat="1" x14ac:dyDescent="0.2">
      <c r="A171" s="169"/>
    </row>
    <row r="172" spans="1:1" s="138" customFormat="1" x14ac:dyDescent="0.2">
      <c r="A172" s="169"/>
    </row>
    <row r="173" spans="1:1" s="138" customFormat="1" x14ac:dyDescent="0.2">
      <c r="A173" s="169"/>
    </row>
    <row r="174" spans="1:1" s="138" customFormat="1" x14ac:dyDescent="0.2">
      <c r="A174" s="169"/>
    </row>
    <row r="175" spans="1:1" s="138" customFormat="1" x14ac:dyDescent="0.2">
      <c r="A175" s="169"/>
    </row>
    <row r="176" spans="1:1" s="138" customFormat="1" x14ac:dyDescent="0.2">
      <c r="A176" s="169"/>
    </row>
    <row r="177" spans="1:1" s="138" customFormat="1" x14ac:dyDescent="0.2">
      <c r="A177" s="169"/>
    </row>
    <row r="178" spans="1:1" s="138" customFormat="1" x14ac:dyDescent="0.2">
      <c r="A178" s="169"/>
    </row>
    <row r="179" spans="1:1" s="138" customFormat="1" x14ac:dyDescent="0.2">
      <c r="A179" s="169"/>
    </row>
    <row r="180" spans="1:1" s="138" customFormat="1" x14ac:dyDescent="0.2">
      <c r="A180" s="169"/>
    </row>
    <row r="181" spans="1:1" s="138" customFormat="1" x14ac:dyDescent="0.2">
      <c r="A181" s="169"/>
    </row>
    <row r="182" spans="1:1" s="138" customFormat="1" x14ac:dyDescent="0.2">
      <c r="A182" s="169"/>
    </row>
    <row r="183" spans="1:1" s="138" customFormat="1" x14ac:dyDescent="0.2">
      <c r="A183" s="169"/>
    </row>
    <row r="184" spans="1:1" s="138" customFormat="1" x14ac:dyDescent="0.2">
      <c r="A184" s="169"/>
    </row>
    <row r="185" spans="1:1" s="138" customFormat="1" x14ac:dyDescent="0.2">
      <c r="A185" s="169"/>
    </row>
    <row r="186" spans="1:1" s="138" customFormat="1" x14ac:dyDescent="0.2">
      <c r="A186" s="169"/>
    </row>
    <row r="187" spans="1:1" s="138" customFormat="1" x14ac:dyDescent="0.2">
      <c r="A187" s="169"/>
    </row>
    <row r="188" spans="1:1" s="138" customFormat="1" x14ac:dyDescent="0.2">
      <c r="A188" s="169"/>
    </row>
    <row r="189" spans="1:1" s="138" customFormat="1" x14ac:dyDescent="0.2">
      <c r="A189" s="169"/>
    </row>
    <row r="190" spans="1:1" s="138" customFormat="1" x14ac:dyDescent="0.2">
      <c r="A190" s="169"/>
    </row>
    <row r="191" spans="1:1" s="138" customFormat="1" x14ac:dyDescent="0.2">
      <c r="A191" s="169"/>
    </row>
  </sheetData>
  <sortState xmlns:xlrd2="http://schemas.microsoft.com/office/spreadsheetml/2017/richdata2" ref="B6:G143">
    <sortCondition ref="F6:F143"/>
    <sortCondition ref="G6:G143"/>
  </sortState>
  <printOptions horizontalCentered="1"/>
  <pageMargins left="0.39370078740157483" right="0" top="0.35433070866141736" bottom="0.35433070866141736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Cronograma 2026</vt:lpstr>
      <vt:lpstr>Matriz Seguimiento 2026</vt:lpstr>
      <vt:lpstr>Cumpleaños</vt:lpstr>
      <vt:lpstr>Cumpleaños!Títulos_a_imprimir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HRPL</dc:creator>
  <cp:lastModifiedBy>HRPL-475</cp:lastModifiedBy>
  <cp:lastPrinted>2024-04-17T13:39:20Z</cp:lastPrinted>
  <dcterms:created xsi:type="dcterms:W3CDTF">2024-03-04T15:25:28Z</dcterms:created>
  <dcterms:modified xsi:type="dcterms:W3CDTF">2026-01-21T19:29:06Z</dcterms:modified>
</cp:coreProperties>
</file>