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a diligenciar" sheetId="1" r:id="rId4"/>
    <sheet state="visible" name="Indicaciones- diligenciamiento" sheetId="2" r:id="rId5"/>
  </sheets>
  <definedNames>
    <definedName hidden="1" localSheetId="0" name="_xlnm._FilterDatabase">'hoja a diligenciar'!$A$1:$S$39</definedName>
  </definedNames>
  <calcPr/>
  <extLst>
    <ext uri="GoogleSheetsCustomDataVersion2">
      <go:sheetsCustomData xmlns:go="http://customooxmlschemas.google.com/" r:id="rId6" roundtripDataChecksum="8vx0UIVjCbPzgXnjo6VD1AQNFcqCTPxSid/rRZA4ENs="/>
    </ext>
  </extLst>
</workbook>
</file>

<file path=xl/sharedStrings.xml><?xml version="1.0" encoding="utf-8"?>
<sst xmlns="http://schemas.openxmlformats.org/spreadsheetml/2006/main" count="495" uniqueCount="221">
  <si>
    <t>N°</t>
  </si>
  <si>
    <t>Nit</t>
  </si>
  <si>
    <t>Nombre de la Entidad</t>
  </si>
  <si>
    <t>Tipo de Medida</t>
  </si>
  <si>
    <t>Componente</t>
  </si>
  <si>
    <t xml:space="preserve">Proceso </t>
  </si>
  <si>
    <t>Nombre del Indicador</t>
  </si>
  <si>
    <t>Fórmula</t>
  </si>
  <si>
    <t xml:space="preserve">Rangos de Medición </t>
  </si>
  <si>
    <t>Dato de cumplimiento Mensual</t>
  </si>
  <si>
    <t xml:space="preserve">Numerador </t>
  </si>
  <si>
    <t>Denominador</t>
  </si>
  <si>
    <t>Multiplicador</t>
  </si>
  <si>
    <t>Resultado</t>
  </si>
  <si>
    <t xml:space="preserve">Valoración </t>
  </si>
  <si>
    <t>Comentario</t>
  </si>
  <si>
    <t>Documento Soporte Anexos</t>
  </si>
  <si>
    <t>Anexos</t>
  </si>
  <si>
    <t>Fecha Corte</t>
  </si>
  <si>
    <t>ESE Hospital Rosario Pumarejo de López</t>
  </si>
  <si>
    <t>Interevenvión Forzosa Administrativa para Administrar</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</si>
  <si>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</si>
  <si>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</si>
  <si>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</si>
  <si>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</si>
  <si>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</si>
  <si>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</si>
  <si>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</si>
  <si>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 xml:space="preserve">NA </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</si>
  <si>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</si>
  <si>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</si>
  <si>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Equipos Básicos - EBS</t>
  </si>
  <si>
    <t>Porcentaje de Equipos Básicos de Salud - EBS en operación</t>
  </si>
  <si>
    <t>(Número de EBS contratados y en operación  / Total de EBS asignados)  *100</t>
  </si>
  <si>
    <t>Atención primaria en salud - EBS</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</si>
  <si>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</si>
  <si>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</si>
  <si>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</si>
  <si>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Ruta de PyM - EBS</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</si>
  <si>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</si>
  <si>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</si>
  <si>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1.Analisis del indicador (máximo 1 página en pdf)
2.Base de datos en Excel</t>
  </si>
  <si>
    <t>Ruta de PyM</t>
  </si>
  <si>
    <t>Porcentaje de pacientes captados por enfermedad hipertensiva</t>
  </si>
  <si>
    <t>(Número de pacientes incluidos en el programa de enfermedad hipertensiva / Total de pacientes con enfermedad hipertensiva identificados asignados a la entidad) *100</t>
  </si>
  <si>
    <t>1.Analisis del indicador (máximo 1 página en pdf)
2. Base de datos en Excel  (cohorte de  crónicos con HTA)</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</si>
  <si>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</si>
  <si>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</si>
  <si>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1.Analisis del indicador (máximo 1 página en pdf)
2.Base de datos en Excel (relación de pacientes)</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</si>
  <si>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</si>
  <si>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</si>
  <si>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1.Analisis del indicador (máximo 1 página en pdf)
2. Base de datos en Excel (consolidado por grupos de riesgo)</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</si>
  <si>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</si>
  <si>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</si>
  <si>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1.Analisis del indicador (máximo 1 página en pdf)
2. Base de datos en Excel  (relación de medicamentos formulado vs los entregados)</t>
  </si>
  <si>
    <t>RIA Materno perinatal</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</si>
  <si>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</si>
  <si>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</si>
  <si>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1.Analisis del indicador (máximo 1 página en pdf)
2. Base de datos Excel cohorte gestantes</t>
  </si>
  <si>
    <t>Porcentaje de gestantes con métodos de planificación familiar postevento obstétrico</t>
  </si>
  <si>
    <t>(Número de pacientes con métodos de Planificación Familiar pos-obstetrico/Total gestantes atendidas en el periodo) *100</t>
  </si>
  <si>
    <t>&gt;=80%</t>
  </si>
  <si>
    <t>El 96% obedece a la adherencia a la RIAMP, el fortalecimiento institucional en las contratación de métodos de anticoncepción post evento obstétrico con las EAPB, y la estategia de sensibilización a las usuarias en derechos sexuales y reproductivos.</t>
  </si>
  <si>
    <t>https://drive.google.com/drive/folders/1uUBhpIDMICPnD8tSHUcPO7-FORaGoSZj?usp=drive_link</t>
  </si>
  <si>
    <t>RIA DNT - EBS</t>
  </si>
  <si>
    <t>Porcentaje de seguimiento en menores de 5 años con desnutrición - DNT por los Equipos Básico de Salud -EBS</t>
  </si>
  <si>
    <t>(Número de menores de 5 años con seguimiento a DNT / Total de niños menores de 5 años captados con DNT por EBS) * 100</t>
  </si>
  <si>
    <t>1.Analisis del indicador (máximo 1 página en pdf)
2.Base de datos en Excel del seguimiento de menores con diagnostico de DNT</t>
  </si>
  <si>
    <t>RIA DNT</t>
  </si>
  <si>
    <t>Porcentaje de niños con desnutrición-DNT tratados o intervenidos</t>
  </si>
  <si>
    <t>(Número de niños con DNT tratados / Total de niños con DNT identificados) * 100</t>
  </si>
  <si>
    <t>El 100%, obecede a la prestación de servicios como entidad complementaria y lider del Plan de Desaceleración de la Mortalidad Asociada a Desnutrición infantil en menores de 5 años en el departamento, cumpliendo la Res. 2350/2020 y 2465/2016, articulando activación de ruta con ICBF.</t>
  </si>
  <si>
    <t>RIA DNT /Hospitalización</t>
  </si>
  <si>
    <t>Porcentaje de  pacientes desnutridos con EDA/IRA hospitalizados</t>
  </si>
  <si>
    <t>(Número pacientes desnutridos con EDA y/0 IRA hospitalizados / Total de pacientes hospitalizados desnutridos en el periodo)*100</t>
  </si>
  <si>
    <t>≤ 10% Verde
&gt;10% = 20% Amarillo
&gt;20% Rojo</t>
  </si>
  <si>
    <t>&lt;=10%</t>
  </si>
  <si>
    <t>80%. Es un indicador negativo, pero el Hospital no puede incidir de forma directa en el mismo, se participó a los actores que pueden hacerlo, se presentó el análisis y se gestionó la implementación de un plan de mejora con factores de riesgo que inciden en el indicador, liderado por la Secretaría deptal de salud. Se seguirá activando la Ruta DNT.</t>
  </si>
  <si>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</si>
  <si>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</si>
  <si>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El 80% obedece a que los pacientes cumplieron con los criterios de egreso seguro según lineamientos, dentro del periodo. Se articula con EAPB, SSD, ICBF y prestadores primarios la captación temprana que permita mejorar resultados</t>
  </si>
  <si>
    <t>Cirugía</t>
  </si>
  <si>
    <t>Variación porcentual de la producción de servicios quirúrgicos</t>
  </si>
  <si>
    <t>(Producción mes actual –  Producción mes anterior)/Producción mes anterior)*100</t>
  </si>
  <si>
    <t>´-5% y +10% Verde
´-10% y -5% o +10% y +15% amarillo
&lt; -10% o &gt; +15%  Rojo</t>
  </si>
  <si>
    <t>2%.Obedece al histórico institucional por las festividades decembrinas, está por debajo de promedio de producción, sin embargo se mantiene en la meta. Se fortalece la articulación con EAPB para la consecucion de autorizaciones de servicios y disponibilidad de material quirúrgico que permita optimizar el proceso.</t>
  </si>
  <si>
    <t>1.Analisis del indicador (máximo 1 página en pdf)
2. Base de datos en Excel  del reporte de producción del sistema de información discriminando los servicios quirúrgicos habilitados</t>
  </si>
  <si>
    <t>Porcentaje de infecciones en pacientes obstétricas postcesareadas</t>
  </si>
  <si>
    <t>(Número de pacientes obstétricas postcesareadas con ISO/Total Obstétricas cesareadas en el periodo)*100</t>
  </si>
  <si>
    <t>&lt;=2%   Verde
&lt;4%  = 3%  Amarillo
&gt;= 4%  Rojo</t>
  </si>
  <si>
    <t>&lt;=2%</t>
  </si>
  <si>
    <t>1%. Obedece a la adherencia a las GPC, al protocolo de profilaxis prequirúrgica institucional en la atención del parto, a la sensibiización exitosa de las puérperas a cuidados postcesáreas. Se articula el servicio obstetricia y referente institucional programa de IAAS.</t>
  </si>
  <si>
    <t xml:space="preserve"> Hospitalización</t>
  </si>
  <si>
    <t>Variación porcentual de la producción de servicios hospitalarios</t>
  </si>
  <si>
    <t>(Producción mes actual –  Producción mes anterior/Producción mes anterior)*100</t>
  </si>
  <si>
    <t>`-5% y +15% Verde
¨-10% y -5% o +15% y +20%  Amarillo
&lt; -10% o &gt; +20% Rojo</t>
  </si>
  <si>
    <t>(-)3%. Una baja en la producción que no afecta el resultado dentro de la meta, obedece al comportamiento histórico del mes por las festividades, sin embrago, se mantiene el promedio institucional,  reflejando una tendencia de crecimiento sostenible de la producción del Hospital.</t>
  </si>
  <si>
    <t xml:space="preserve">1.Analisis del indicador (máximo 1 página en pdf)
2.  Base de datos en Excel  con la producción del sistema de información discriminando las camas habilitadas del servicio de hospitalización. </t>
  </si>
  <si>
    <t xml:space="preserve">
Hospitalización</t>
  </si>
  <si>
    <t>Porcentaje de estancia hospitalaria</t>
  </si>
  <si>
    <t>(Número de egresos con estancia &gt;8 días  / Total de egresos hospitalarios en el período) *100</t>
  </si>
  <si>
    <t>&lt;=20%   Verde
&lt;30%   = 21% Amarillo
&gt;30 Rojo</t>
  </si>
  <si>
    <t>&lt;=20</t>
  </si>
  <si>
    <t>18%.Obedece a estrategias de rotación giro cama, mejorando la situación en comparación con meses anteriores, optimizando con el programa IAAS para el manejo de aislamiento de pacientes infectocontagiosos.</t>
  </si>
  <si>
    <t xml:space="preserve">1.Analisis del indicador (máximo 1 página en pdf)
2. Base de datos en Excel  de egresos del periodo relacionando la fecha de ingreso relacionando el seguimiento a los pacientes que superan los 8 días. </t>
  </si>
  <si>
    <t>Urgencias</t>
  </si>
  <si>
    <t>Porcentaje de pacientes con estancias superiores a 24 horas en urgencias</t>
  </si>
  <si>
    <t>(Número de pacientes con estancia superior a 24 horas  / Número total de pacientes en urgencias) *100</t>
  </si>
  <si>
    <t>&lt;= 5%   Verde
&lt;5%   = 8% Amarillo
&lt;8%=  Rojo</t>
  </si>
  <si>
    <t>&lt;8%</t>
  </si>
  <si>
    <t xml:space="preserve">13% obedece a la limitada capacidad instalada en hospitalización que ralentiza el giro cama en Urgencia, alta demanda sostenida de los servicios de urgencia y bloqueos de algunas camas en hospitalización por pacientes aislados. Acción: Aumento de capacidad instalada en hospitalización y aislados. </t>
  </si>
  <si>
    <t xml:space="preserve">1.Analisis del indicador (máximo 1 página en pdf)
2. Base de datos en Excel de  pacientes que superan los 24 horas en el servicio de urgencias incluir casilla de observaciones relacionando el seguimiento a los pacientes que superan las 24 horas. </t>
  </si>
  <si>
    <t>Financiero</t>
  </si>
  <si>
    <t xml:space="preserve">Cartera </t>
  </si>
  <si>
    <t>Porcentaje de recaudo sobre la cartera generada del periodo a reportar.</t>
  </si>
  <si>
    <t>(Valor recaudo de la facturación  radicada en el periodo / valor de la facturación total del periodo)*100</t>
  </si>
  <si>
    <t xml:space="preserve">El resultado de cumplimiento Optimo que se reporta en el Diciembre, obedece al  cumplimiento en los  pago de las EPS Coosalud, Nueva EPS y  Dusakawi, valores  de la facturacion corriente, acuerdos de pagos y el pago de la cartera corriente poblacion migrante. </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</si>
  <si>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</si>
  <si>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</si>
  <si>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</si>
  <si>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El resultado de cumplimiento optimo, obedece a un excelente porcentaje frente a lo proyectado para recuardar de vigencias anteriores en el año 2025,  la meta planteada fue superada.</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</si>
  <si>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</si>
  <si>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</si>
  <si>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</si>
  <si>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</si>
  <si>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</si>
  <si>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EP</t>
  </si>
  <si>
    <t>EP, se ejecuto la CONVOCATORIA DE NEGOCIACIÓN CONJUNTA No.001-2025, con la empresa GIL PAREJA &amp; CIAS SC.A, identificada con el NIT 901.230.718-4., con fecha de terminación programada hasta el 31 de diciembre de 2025, hasta la fecha no se han reportado novedades por pate del supervisor del contrato.</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</si>
  <si>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</si>
  <si>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</si>
  <si>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</si>
  <si>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</si>
  <si>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</si>
  <si>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&lt;=60</t>
  </si>
  <si>
    <t>El 74 % se debe a que en el corte informado por motivo de cierre de la vigencia tomo como metodologia la recepcion de las cuentas de cobros de manera anticipada esto evidencia un mejoramiento en la causacion de los  La entidad revisa y depura costos del personal, insumos y servicios</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</si>
  <si>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</si>
  <si>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</si>
  <si>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</si>
  <si>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EL 100% Obedece a que de las 8 actividades planteadas para la ejecución en un 100% del módulo de costos estas se encuentra cumplidas en su totalidad. La entidad continua actualización permanente de este módulo.</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</si>
  <si>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</si>
  <si>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</si>
  <si>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</si>
  <si>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</si>
  <si>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Cumplimiento del 100%, resultado de acciones de control implementados al giro cama de la ESE, continuando asi con la facturacion de servicios en tiempo real, radicando como minimo,  en esta vigencia, el 70% de los servicios prestados dentro del mismo mes.</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</si>
  <si>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</si>
  <si>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</si>
  <si>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</si>
  <si>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Cumplimiento del 89%, ante la gestion de consecucion oportuna de las autorizaciones de servicios, mesas de trabajo ante las EAPB, continuando con tales acciones que garanticen a la ESE oportunidad en radicacion de facturas.</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</si>
  <si>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</si>
  <si>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</si>
  <si>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</si>
  <si>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</si>
  <si>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Se obtuvo un cumplimiento con valoración de 3 y un resultado del 0.19%, gracias a las acciones implementadas para la correcta identificación del pagador, conforme a los lineamientos de la ESE. Estas acciones se orientan a disminuir el índice de devoluciones."</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</si>
  <si>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</si>
  <si>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</si>
  <si>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</si>
  <si>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</si>
  <si>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108%. Indicador bueno. Este indicador puede variar, de acuerdo a los compromisos que se adquieran a corto, mediano plazo y del comportamiento del recaudo. Continuaremos con la gestión de cobro y contención de gastos.</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</si>
  <si>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</si>
  <si>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</si>
  <si>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</si>
  <si>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</si>
  <si>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</si>
  <si>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&lt;=10</t>
  </si>
  <si>
    <t xml:space="preserve">36% Resultado crítico, debido a causaciones de obligaciones de meses anteriores por el cierre de la vigencia esto ocasiono que las cuentas retrasadas fueran presentadas Acción: Registro oportuno de compromisos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</si>
  <si>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</si>
  <si>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</si>
  <si>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</si>
  <si>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</si>
  <si>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El 100% obedece a que la nómina correspondiente al mes de diciembre fue cancelada en el periodo de causación a todos los servidores de la planta de personal. La institución tiene como política pagar oportunamente la nomina dentro del periodo de gestión.</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</si>
  <si>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</si>
  <si>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</si>
  <si>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</si>
  <si>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En diciembre de 2025 se logró un 100% de cumplimiento: 2058 pagos fueron realizados frente a 2058 cuentas causadas. Este equilibrio refleja una gestión efectiva. Para mantener el indicador, es clave seguir pagando todas las obligaciones en el plazo establecido.</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</si>
  <si>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</si>
  <si>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</si>
  <si>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</si>
  <si>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El 82% obedece a que, debido al principio de anualidad presupuestal, los contratos suscritos en diciembre no sobrepasan del 31 de diciembre, arrojando un plazo máximo de 1 mes o menos, continuar con la proyección de los contratos con plazo superior a 6 meses.</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</si>
  <si>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</si>
  <si>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</si>
  <si>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</si>
  <si>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</si>
  <si>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</si>
  <si>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Se alcanza un 89% de ejecución (16 de 18 actividades) al 30 de diciembre de 2025. Este avance obedece a la implementación de la primera fase del proceso de formalización. Se continuará con el cumplimiento de las actividades restantes según el plan establecido.</t>
  </si>
  <si>
    <t>Porcentaje de formalización laboral</t>
  </si>
  <si>
    <t>(Número de trabajadores formalizados/Total de colaboradores proyectados para formalización en el periodo)*100</t>
  </si>
  <si>
    <t>El 100% obedece a que fueron vinculadas a la planta de personal de carácter temporal las 75 personas proyectadas a vincular en el primer semestre de 2025. Continuar con el proceso de vinculación de personal correspondiente a la segunda fase.</t>
  </si>
  <si>
    <t xml:space="preserve">1.Analisis del indicador (máximo 1 página en pdf)
2. incluir Excel de  actividades ejecutar </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</si>
  <si>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</si>
  <si>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</si>
  <si>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</si>
  <si>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 xml:space="preserve">EP </t>
  </si>
  <si>
    <t xml:space="preserve">EP, El día 01 de diciembre de 2025 la ESE Hospital Rosario Pumarejo de López suscribió el contrato 1789 de 2025, que tiene por objeto el “PRESTACION DE SERVICIOS ESPECIALIZADOS DE PATOLOGIA PARA LOS ANALISIS Y DIAGNOSTICOS MORFOLOGICOS DE TODAS LAS MUESTRAS BIOLOGICAS CELULARES Y TISULARES QUE SE GENERAN EN LA ACTIVIDAD DE LA ESE HOSPITAL ROSARIO PUMAREJO DE LOPEZ.REALIZAR EL PROCESO ASISTENCIAL EN INSTRUMENTACION QUIRURGICA EN LA ESE HOSPITAL ROSARIO PUMAREJO DE LOPEZ"  
Asimismo, el día 15 de diciembre de 2025 la ESE Hospital Rosario Pumarejo de López suscribió el contrato 18189 de diciembre 2025 que tiene por objeto el "SERVICIOS DE EXAMENES CLINICOS DE REFERENCIA PARA LA OFERTA DE SERVICIOS DE LABORATORIO CLINICO PARA LA ESE HOSPITAL ROSARIO PUMAREJO DE LOPEZ"   
</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</si>
  <si>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</si>
  <si>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</si>
  <si>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</si>
  <si>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</si>
  <si>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En proceso, Se han radicado ante Minsalud 7 nuevas iniciativas, de las cuales 3 cuentan con concepto favorble y una con resolución de asignación de recursos. La ESE, se encuentra en proceso de espera de viabilidad técnica y giro de recursos para ejecución formal.</t>
  </si>
  <si>
    <t>1.Analisis del indicador (máximo 1 página en pdf) (indique claramente la totalidad de los proyecto que tiene en gestión y los que tiene proyectados gestionar, con el posible financiador)</t>
  </si>
  <si>
    <t>Porcentaje de proyectos Ejecutados</t>
  </si>
  <si>
    <t>(Total de proyectos ejecutados / Tota de proyectos viabilizados) *100</t>
  </si>
  <si>
    <t>1.Analisis del indicador (máximo 1 página en pdf) Indique claramente el estado de los proyectos en ejecución)</t>
  </si>
  <si>
    <r>
      <rPr>
        <rFont val="Aptos Narrow"/>
        <color theme="1"/>
        <sz val="11.0"/>
      </rPr>
      <t xml:space="preserve">Identifica el número del indicador </t>
    </r>
    <r>
      <rPr>
        <rFont val="Aptos Narrow"/>
        <b/>
        <color rgb="FF000000"/>
        <sz val="11.0"/>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</si>
  <si>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</si>
  <si>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</si>
  <si>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</si>
  <si>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rPr>
        <rFont val="Aptos Narrow"/>
        <color theme="1"/>
        <sz val="11.0"/>
      </rP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rFont val="Aptos Narrow"/>
        <b/>
        <color theme="1"/>
        <sz val="11.0"/>
      </rPr>
      <t>(no modificable)</t>
    </r>
  </si>
  <si>
    <r>
      <rPr>
        <rFont val="Aptos Narrow"/>
        <color theme="1"/>
        <sz val="11.0"/>
      </rP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rFont val="Aptos Narrow"/>
        <b/>
        <color theme="1"/>
        <sz val="11.0"/>
      </rPr>
      <t xml:space="preserve">  (no modificable)</t>
    </r>
  </si>
  <si>
    <r>
      <rPr>
        <rFont val="Aptos Narrow"/>
        <color theme="1"/>
        <sz val="11.0"/>
      </rPr>
      <t xml:space="preserve"> título o denominación que se le asignó a la  a  la métrica utilizada para medir el desempeño de los Agente Interventores. Son 38 indicadores </t>
    </r>
    <r>
      <rPr>
        <rFont val="Aptos Narrow"/>
        <b/>
        <color theme="1"/>
        <sz val="11.0"/>
      </rPr>
      <t>(no modificable)</t>
    </r>
  </si>
  <si>
    <r>
      <rPr>
        <rFont val="Aptos Narrow"/>
        <color theme="1"/>
        <sz val="11.0"/>
      </rPr>
      <t xml:space="preserve">Expresión matemática que permite calcular el valor del indicador.  </t>
    </r>
    <r>
      <rPr>
        <rFont val="Aptos Narrow"/>
        <b/>
        <color theme="1"/>
        <sz val="11.0"/>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</si>
  <si>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</si>
  <si>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rPr>
        <rFont val="Aptos Narrow"/>
        <color theme="1"/>
        <sz val="11.0"/>
      </rP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rFont val="Aptos Narrow"/>
        <b/>
        <color theme="1"/>
        <sz val="11.0"/>
      </rPr>
      <t xml:space="preserve">Valor Numèrico: </t>
    </r>
    <r>
      <rPr>
        <rFont val="Aptos Narrow"/>
        <color theme="1"/>
        <sz val="11.0"/>
      </rPr>
      <t xml:space="preserve">Es el valor que tiene proyectado para mes, que puede corresponder al numerador. Su valoración se representará con los colores verde = Bueno, Amarillo = Aceptable y Rojo= Crìtìco.
</t>
    </r>
    <r>
      <rPr>
        <rFont val="Aptos Narrow"/>
        <b/>
        <color theme="1"/>
        <sz val="11.0"/>
      </rPr>
      <t xml:space="preserve">
NA</t>
    </r>
    <r>
      <rPr>
        <rFont val="Aptos Narrow"/>
        <color theme="1"/>
        <sz val="11.0"/>
      </rPr>
      <t xml:space="preserve"> (sin puntos ni barra inclinada): se utiliza cuando el indicador no aplica a la entidad o nunca será objeto de medición. Su valoración se representará con el color negro.
</t>
    </r>
    <r>
      <rPr>
        <rFont val="Aptos Narrow"/>
        <b/>
        <color theme="1"/>
        <sz val="11.0"/>
      </rPr>
      <t>SD</t>
    </r>
    <r>
      <rPr>
        <rFont val="Aptos Narrow"/>
        <color theme="1"/>
        <sz val="11.0"/>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rFont val="Aptos Narrow"/>
        <b/>
        <color theme="1"/>
        <sz val="11.0"/>
      </rPr>
      <t>EP</t>
    </r>
    <r>
      <rPr>
        <rFont val="Aptos Narrow"/>
        <color theme="1"/>
        <sz val="11.0"/>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rFont val="Aptos Narrow"/>
        <b/>
        <color theme="1"/>
        <sz val="11.0"/>
      </rPr>
      <t>SD.</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</si>
  <si>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</si>
  <si>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</si>
  <si>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rPr>
        <rFont val="Aptos Narrow"/>
        <color theme="1"/>
        <sz val="11.0"/>
      </rPr>
      <t xml:space="preserve">Representa el valor multiplicador para lograr el porcentaje </t>
    </r>
    <r>
      <rPr>
        <rFont val="Arial"/>
        <b/>
        <color theme="1"/>
        <sz val="11.0"/>
      </rPr>
      <t>(no modificable)</t>
    </r>
  </si>
  <si>
    <r>
      <rPr>
        <rFont val="Aptos Narrow"/>
        <color theme="1"/>
        <sz val="11.0"/>
      </rPr>
      <t xml:space="preserve">Este campo se calculará automáticamente a partir de los valores del numerador y denominador registrados, aplicando la fórmula establecida en la forma de medición. Este campo es fijo y no podrá ser modificado </t>
    </r>
    <r>
      <rPr>
        <rFont val="Arial"/>
        <b/>
        <color theme="1"/>
        <sz val="11.0"/>
      </rPr>
      <t>(no modificable)</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</si>
  <si>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</si>
  <si>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rPr>
        <rFont val="Aptos Narrow"/>
        <color theme="1"/>
        <sz val="11.0"/>
      </rPr>
      <t xml:space="preserve">Corresponde al análisis que se realiza sobre el dato reportado, ya sea un valor numérico o una clasificación como NA, SD o EP. Este análisis debe registrarse de manera narrativa, con un máximo de 300 caracteres, siguiendo la estructura: </t>
    </r>
    <r>
      <rPr>
        <rFont val="Aptos Narrow"/>
        <b/>
        <color theme="1"/>
        <sz val="11.0"/>
      </rPr>
      <t>resultado + razón que lo originó el resultado+ acciones de mantenimiento o mejora del resultado.</t>
    </r>
    <r>
      <rPr>
        <rFont val="Aptos Narrow"/>
        <color theme="1"/>
        <sz val="11.0"/>
      </rPr>
      <t xml:space="preserve">
</t>
    </r>
    <r>
      <rPr>
        <rFont val="Aptos Narrow"/>
        <b/>
        <color theme="1"/>
        <sz val="11.0"/>
      </rPr>
      <t xml:space="preserve">
Ejemplo 1.  de aplicación de la fórmula:
</t>
    </r>
    <r>
      <rPr>
        <rFont val="Aptos Narrow"/>
        <color theme="1"/>
        <sz val="11.0"/>
      </rPr>
      <t>Estructura:</t>
    </r>
    <r>
      <rPr>
        <rFont val="Aptos Narrow"/>
        <b/>
        <color theme="1"/>
        <sz val="11.0"/>
      </rPr>
      <t xml:space="preserve"> Resultado </t>
    </r>
    <r>
      <rPr>
        <rFont val="Aptos Narrow"/>
        <color theme="1"/>
        <sz val="11.0"/>
      </rPr>
      <t xml:space="preserve">(EP) + </t>
    </r>
    <r>
      <rPr>
        <rFont val="Aptos Narrow"/>
        <b/>
        <color theme="1"/>
        <sz val="11.0"/>
      </rPr>
      <t>Razón</t>
    </r>
    <r>
      <rPr>
        <rFont val="Aptos Narrow"/>
        <color theme="1"/>
        <sz val="11.0"/>
      </rPr>
      <t xml:space="preserve"> (los resultados se evidencian a partir del primer trimestre) + </t>
    </r>
    <r>
      <rPr>
        <rFont val="Aptos Narrow"/>
        <b/>
        <color theme="1"/>
        <sz val="11.0"/>
      </rPr>
      <t>Acciones</t>
    </r>
    <r>
      <rPr>
        <rFont val="Aptos Narrow"/>
        <color theme="1"/>
        <sz val="11.0"/>
      </rPr>
      <t xml:space="preserve"> (Actualmente, se adelantan gestiones como depuración de cartera, conciliaciones y seguimiento a convenios para alcanzar los resultados esperados.
</t>
    </r>
    <r>
      <rPr>
        <rFont val="Aptos Narrow"/>
        <b/>
        <color theme="1"/>
        <sz val="11.0"/>
      </rPr>
      <t xml:space="preserve">
Comentario narrativo 1 : </t>
    </r>
    <r>
      <rPr>
        <rFont val="Aptos Narrow"/>
        <color theme="1"/>
        <sz val="11.0"/>
      </rPr>
      <t xml:space="preserve">se encuentra en EP debido a que los resultados se evidencian a partir del primer trimestre. Actualmente, se adelantan gestiones como depuración de cartera, conciliaciones y seguimiento a convenios para alcanzar los resultados esperados.
</t>
    </r>
    <r>
      <rPr>
        <rFont val="Aptos Narrow"/>
        <b/>
        <color theme="1"/>
        <sz val="11.0"/>
      </rPr>
      <t>Ejemplo 2.  de aplicación de la fórmula:</t>
    </r>
    <r>
      <rPr>
        <rFont val="Aptos Narrow"/>
        <color theme="1"/>
        <sz val="11.0"/>
      </rPr>
      <t xml:space="preserve">
</t>
    </r>
    <r>
      <rPr>
        <rFont val="Aptos Narrow"/>
        <b/>
        <color theme="1"/>
        <sz val="11.0"/>
      </rPr>
      <t>Estructura:</t>
    </r>
    <r>
      <rPr>
        <rFont val="Aptos Narrow"/>
        <color theme="1"/>
        <sz val="11.0"/>
      </rPr>
      <t xml:space="preserve"> </t>
    </r>
    <r>
      <rPr>
        <rFont val="Aptos Narrow"/>
        <b/>
        <color theme="1"/>
        <sz val="11.0"/>
      </rPr>
      <t>Resultado</t>
    </r>
    <r>
      <rPr>
        <rFont val="Aptos Narrow"/>
        <color theme="1"/>
        <sz val="11.0"/>
      </rPr>
      <t xml:space="preserve"> (80%) +</t>
    </r>
    <r>
      <rPr>
        <rFont val="Aptos Narrow"/>
        <b/>
        <color theme="1"/>
        <sz val="11.0"/>
      </rPr>
      <t xml:space="preserve"> Razón</t>
    </r>
    <r>
      <rPr>
        <rFont val="Aptos Narrow"/>
        <color theme="1"/>
        <sz val="11.0"/>
      </rPr>
      <t xml:space="preserve"> (resultado de la gestión oportuna mediante depuración de cartera, conciliaciones periódicas y seguimiento a convenios) + </t>
    </r>
    <r>
      <rPr>
        <rFont val="Aptos Narrow"/>
        <b/>
        <color theme="1"/>
        <sz val="11.0"/>
      </rPr>
      <t>Acciones</t>
    </r>
    <r>
      <rPr>
        <rFont val="Aptos Narrow"/>
        <color theme="1"/>
        <sz val="11.0"/>
      </rPr>
      <t xml:space="preserve"> (Se mantendrán estas estrategias para asegurar la sostenibilidad financiera.
</t>
    </r>
    <r>
      <rPr>
        <rFont val="Aptos Narrow"/>
        <b/>
        <color theme="1"/>
        <sz val="11.0"/>
      </rPr>
      <t>Comentario narrativo 2</t>
    </r>
    <r>
      <rPr>
        <rFont val="Aptos Narrow"/>
        <color theme="1"/>
        <sz val="11.0"/>
      </rPr>
      <t xml:space="preserve"> :Se obtuvo un 80%, resultado de la gestión oportuna mediante depuración de cartera, conciliaciones periódicas y seguimiento a convenios. Se mantendrán estas estrategias para asegurar la sostenibilidad financiera.
</t>
    </r>
  </si>
  <si>
    <r>
      <rPr>
        <rFont val="Aptos Narrow"/>
        <color theme="1"/>
        <sz val="11.0"/>
      </rPr>
      <t xml:space="preserve">Indica los datos archivos que debe anexar. El analisis del indicador debe ser de 1 pàgina en pdf, los demas archivos deben venir en formato establecido. </t>
    </r>
    <r>
      <rPr>
        <rFont val="Arial"/>
        <b/>
        <color theme="1"/>
        <sz val="11.0"/>
      </rPr>
      <t>(no modificable)</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</si>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</sst>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 #,##0.00;[Red]\-&quot;$&quot;\ #,##0.00"/>
  </numFmts>
  <fonts count="15">
    <font>
      <sz val="11.0"/>
      <color theme="1"/>
      <name val="Aptos Narrow"/>
      <scheme val="minor"/>
    </font>
    <font>
      <b/>
      <sz val="11.0"/>
      <color theme="1"/>
      <name val="Arial"/>
    </font>
    <font>
      <sz val="9.0"/>
      <color theme="1"/>
      <name val="Arial"/>
    </font>
    <font>
      <sz val="11.0"/>
      <color theme="1"/>
      <name val="Arial"/>
    </font>
    <font>
      <sz val="11.0"/>
      <color rgb="FF000000"/>
      <name val="Arial"/>
    </font>
    <font>
      <sz val="8.0"/>
      <color rgb="FF333333"/>
      <name val="Helvetica Neue"/>
    </font>
    <font>
      <b/>
      <sz val="11.0"/>
      <color theme="1"/>
      <name val="Aptos Narrow"/>
    </font>
    <font>
      <sz val="11.0"/>
      <color theme="1"/>
      <name val="Calibri"/>
    </font>
    <font>
      <sz val="11.0"/>
      <color theme="1"/>
      <name val="Aptos Narrow"/>
    </font>
    <font>
      <sz val="11.0"/>
      <color rgb="FF000000"/>
      <name val="Calibri"/>
    </font>
    <font>
      <u/>
      <sz val="11.0"/>
      <color rgb="FF467886"/>
      <name val="Arial"/>
    </font>
    <font>
      <b/>
      <sz val="11.0"/>
      <color theme="1"/>
      <name val="Calibri"/>
    </font>
    <font>
      <sz val="10.0"/>
      <color theme="1"/>
      <name val="Arial"/>
    </font>
    <font>
      <u/>
      <sz val="11.0"/>
      <color theme="10"/>
      <name val="Aptos Narrow"/>
    </font>
    <font>
      <b/>
      <sz val="11.0"/>
      <color rgb="FF000000"/>
      <name val="Arial"/>
    </font>
  </fonts>
  <fills count="5">
    <fill>
      <patternFill patternType="none"/>
    </fill>
    <fill>
      <patternFill patternType="lightGray"/>
    </fill>
    <fill>
      <patternFill patternType="solid">
        <fgColor rgb="FFF2F2F2"/>
        <bgColor rgb="FFF2F2F2"/>
      </patternFill>
    </fill>
    <fill>
      <patternFill patternType="solid">
        <fgColor rgb="FFD8D8D8"/>
        <bgColor rgb="FFD8D8D8"/>
      </patternFill>
    </fill>
    <fill>
      <patternFill patternType="solid">
        <fgColor theme="0"/>
        <bgColor theme="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3" fontId="2" numFmtId="0" xfId="0" applyAlignment="1" applyBorder="1" applyFill="1" applyFont="1">
      <alignment horizontal="center" vertical="center"/>
    </xf>
    <xf borderId="1" fillId="4" fontId="3" numFmtId="0" xfId="0" applyAlignment="1" applyBorder="1" applyFill="1" applyFont="1">
      <alignment horizontal="center" vertical="center"/>
    </xf>
    <xf borderId="1" fillId="4" fontId="3" numFmtId="0" xfId="0" applyAlignment="1" applyBorder="1" applyFont="1">
      <alignment horizontal="center" shrinkToFit="0" vertical="center" wrapText="1"/>
    </xf>
    <xf borderId="1" fillId="3" fontId="3" numFmtId="0" xfId="0" applyAlignment="1" applyBorder="1" applyFont="1">
      <alignment horizontal="left" vertical="center"/>
    </xf>
    <xf borderId="1" fillId="3" fontId="3" numFmtId="0" xfId="0" applyAlignment="1" applyBorder="1" applyFont="1">
      <alignment horizontal="left" shrinkToFit="0" vertical="center" wrapText="1"/>
    </xf>
    <xf borderId="1" fillId="3" fontId="4" numFmtId="0" xfId="0" applyAlignment="1" applyBorder="1" applyFont="1">
      <alignment horizontal="left" vertical="center"/>
    </xf>
    <xf borderId="1" fillId="3" fontId="4" numFmtId="0" xfId="0" applyAlignment="1" applyBorder="1" applyFont="1">
      <alignment horizontal="left" shrinkToFit="0" vertical="center" wrapText="1"/>
    </xf>
    <xf borderId="1" fillId="3" fontId="5" numFmtId="0" xfId="0" applyAlignment="1" applyBorder="1" applyFont="1">
      <alignment horizontal="center" shrinkToFit="0" vertical="center" wrapText="1"/>
    </xf>
    <xf borderId="1" fillId="0" fontId="5" numFmtId="0" xfId="0" applyAlignment="1" applyBorder="1" applyFont="1">
      <alignment horizontal="center" shrinkToFit="0" vertical="center" wrapText="1"/>
    </xf>
    <xf borderId="1" fillId="0" fontId="5" numFmtId="4" xfId="0" applyAlignment="1" applyBorder="1" applyFont="1" applyNumberFormat="1">
      <alignment horizontal="center" shrinkToFit="0" vertical="center" wrapText="1"/>
    </xf>
    <xf borderId="1" fillId="3" fontId="5" numFmtId="9" xfId="0" applyAlignment="1" applyBorder="1" applyFont="1" applyNumberFormat="1">
      <alignment horizontal="center" shrinkToFit="0" vertical="center" wrapText="1"/>
    </xf>
    <xf borderId="1" fillId="0" fontId="6" numFmtId="0" xfId="0" applyAlignment="1" applyBorder="1" applyFont="1">
      <alignment horizontal="center" vertical="center"/>
    </xf>
    <xf borderId="1" fillId="2" fontId="7" numFmtId="0" xfId="0" applyAlignment="1" applyBorder="1" applyFont="1">
      <alignment horizontal="left" shrinkToFit="0" vertical="center" wrapText="1"/>
    </xf>
    <xf borderId="1" fillId="0" fontId="5" numFmtId="0" xfId="0" applyAlignment="1" applyBorder="1" applyFont="1">
      <alignment horizontal="center" shrinkToFit="0" wrapText="1"/>
    </xf>
    <xf borderId="1" fillId="0" fontId="8" numFmtId="14" xfId="0" applyAlignment="1" applyBorder="1" applyFont="1" applyNumberFormat="1">
      <alignment horizontal="center" vertical="center"/>
    </xf>
    <xf borderId="1" fillId="3" fontId="4" numFmtId="0" xfId="0" applyAlignment="1" applyBorder="1" applyFont="1">
      <alignment shrinkToFit="0" vertical="center" wrapText="1"/>
    </xf>
    <xf borderId="1" fillId="0" fontId="9" numFmtId="0" xfId="0" applyAlignment="1" applyBorder="1" applyFont="1">
      <alignment horizontal="left" shrinkToFit="0" vertical="center" wrapText="1"/>
    </xf>
    <xf borderId="1" fillId="0" fontId="10" numFmtId="0" xfId="0" applyAlignment="1" applyBorder="1" applyFont="1">
      <alignment readingOrder="0" shrinkToFit="0" wrapText="1"/>
    </xf>
    <xf borderId="0" fillId="0" fontId="7" numFmtId="0" xfId="0" applyAlignment="1" applyFont="1">
      <alignment horizontal="left" vertical="center"/>
    </xf>
    <xf borderId="1" fillId="0" fontId="5" numFmtId="9" xfId="0" applyAlignment="1" applyBorder="1" applyFont="1" applyNumberFormat="1">
      <alignment horizontal="center" shrinkToFit="0" vertical="center" wrapText="1"/>
    </xf>
    <xf borderId="1" fillId="0" fontId="9" numFmtId="0" xfId="0" applyAlignment="1" applyBorder="1" applyFont="1">
      <alignment shrinkToFit="0" vertical="center" wrapText="1"/>
    </xf>
    <xf borderId="1" fillId="2" fontId="8" numFmtId="0" xfId="0" applyAlignment="1" applyBorder="1" applyFont="1">
      <alignment horizontal="left" vertical="center"/>
    </xf>
    <xf borderId="1" fillId="0" fontId="5" numFmtId="1" xfId="0" applyAlignment="1" applyBorder="1" applyFont="1" applyNumberFormat="1">
      <alignment horizontal="center" shrinkToFit="0" vertical="center" wrapText="1"/>
    </xf>
    <xf borderId="1" fillId="0" fontId="7" numFmtId="0" xfId="0" applyAlignment="1" applyBorder="1" applyFont="1">
      <alignment horizontal="left" shrinkToFit="0" vertical="center" wrapText="1"/>
    </xf>
    <xf borderId="1" fillId="0" fontId="5" numFmtId="9" xfId="0" applyAlignment="1" applyBorder="1" applyFont="1" applyNumberFormat="1">
      <alignment horizontal="center" shrinkToFit="0" wrapText="1"/>
    </xf>
    <xf borderId="1" fillId="2" fontId="8" numFmtId="0" xfId="0" applyAlignment="1" applyBorder="1" applyFont="1">
      <alignment horizontal="left" shrinkToFit="0" vertical="center" wrapText="1"/>
    </xf>
    <xf borderId="1" fillId="0" fontId="11" numFmtId="0" xfId="0" applyAlignment="1" applyBorder="1" applyFont="1">
      <alignment horizontal="center" shrinkToFit="0" vertical="center" wrapText="1"/>
    </xf>
    <xf borderId="1" fillId="0" fontId="12" numFmtId="0" xfId="0" applyAlignment="1" applyBorder="1" applyFont="1">
      <alignment horizontal="left" shrinkToFit="0" vertical="center" wrapText="1"/>
    </xf>
    <xf borderId="1" fillId="3" fontId="3" numFmtId="0" xfId="0" applyAlignment="1" applyBorder="1" applyFont="1">
      <alignment shrinkToFit="0" vertical="center" wrapText="1"/>
    </xf>
    <xf borderId="1" fillId="3" fontId="3" numFmtId="0" xfId="0" applyAlignment="1" applyBorder="1" applyFont="1">
      <alignment vertical="center"/>
    </xf>
    <xf borderId="1" fillId="2" fontId="7" numFmtId="0" xfId="0" applyAlignment="1" applyBorder="1" applyFont="1">
      <alignment horizontal="left" vertical="center"/>
    </xf>
    <xf borderId="1" fillId="0" fontId="13" numFmtId="0" xfId="0" applyAlignment="1" applyBorder="1" applyFont="1">
      <alignment shrinkToFit="0" wrapText="1"/>
    </xf>
    <xf borderId="0" fillId="0" fontId="8" numFmtId="0" xfId="0" applyAlignment="1" applyFont="1">
      <alignment horizontal="center" vertical="center"/>
    </xf>
    <xf borderId="0" fillId="0" fontId="8" numFmtId="4" xfId="0" applyAlignment="1" applyFont="1" applyNumberFormat="1">
      <alignment horizontal="center" vertical="center"/>
    </xf>
    <xf borderId="0" fillId="0" fontId="8" numFmtId="0" xfId="0" applyFont="1"/>
    <xf borderId="0" fillId="0" fontId="8" numFmtId="164" xfId="0" applyFont="1" applyNumberFormat="1"/>
    <xf borderId="1" fillId="0" fontId="8" numFmtId="0" xfId="0" applyAlignment="1" applyBorder="1" applyFont="1">
      <alignment shrinkToFit="0" wrapText="1"/>
    </xf>
    <xf borderId="1" fillId="2" fontId="14" numFmtId="0" xfId="0" applyAlignment="1" applyBorder="1" applyFont="1">
      <alignment horizontal="center" shrinkToFit="0" vertical="center" wrapText="1"/>
    </xf>
  </cellXfs>
  <cellStyles count="1">
    <cellStyle xfId="0" name="Normal" builtinId="0"/>
  </cellStyles>
  <dxfs count="6">
    <dxf>
      <font/>
      <fill>
        <patternFill patternType="solid">
          <fgColor rgb="FFFFC000"/>
          <bgColor rgb="FFFFC000"/>
        </patternFill>
      </fill>
      <border/>
    </dxf>
    <dxf>
      <font/>
      <fill>
        <patternFill patternType="solid">
          <fgColor rgb="FF00B050"/>
          <bgColor rgb="FF00B050"/>
        </patternFill>
      </fill>
      <border/>
    </dxf>
    <dxf>
      <font/>
      <fill>
        <patternFill patternType="solid">
          <fgColor rgb="FFFF0000"/>
          <bgColor rgb="FFFF0000"/>
        </patternFill>
      </fill>
      <border/>
    </dxf>
    <dxf>
      <font/>
      <fill>
        <patternFill patternType="solid">
          <fgColor theme="1"/>
          <bgColor theme="1"/>
        </patternFill>
      </fill>
      <border/>
    </dxf>
    <dxf>
      <font>
        <color rgb="FF006100"/>
      </font>
      <fill>
        <patternFill patternType="solid">
          <fgColor rgb="FFFF0000"/>
          <bgColor rgb="FFFF0000"/>
        </patternFill>
      </fill>
      <border/>
    </dxf>
    <dxf>
      <font/>
      <fill>
        <patternFill patternType="solid">
          <fgColor theme="0"/>
          <bgColor theme="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drive.google.com/drive/folders/1uUBhpIDMICPnD8tSHUcPO7-FORaGoSZj?usp=drive_link" TargetMode="External"/><Relationship Id="rId22" Type="http://schemas.openxmlformats.org/officeDocument/2006/relationships/hyperlink" Target="https://drive.google.com/drive/folders/1uUBhpIDMICPnD8tSHUcPO7-FORaGoSZj?usp=drive_link" TargetMode="External"/><Relationship Id="rId21" Type="http://schemas.openxmlformats.org/officeDocument/2006/relationships/hyperlink" Target="https://drive.google.com/drive/folders/1uUBhpIDMICPnD8tSHUcPO7-FORaGoSZj?usp=drive_link" TargetMode="External"/><Relationship Id="rId24" Type="http://schemas.openxmlformats.org/officeDocument/2006/relationships/hyperlink" Target="https://drive.google.com/drive/folders/1uUBhpIDMICPnD8tSHUcPO7-FORaGoSZj?usp=drive_link" TargetMode="External"/><Relationship Id="rId23" Type="http://schemas.openxmlformats.org/officeDocument/2006/relationships/hyperlink" Target="https://drive.google.com/drive/folders/1uUBhpIDMICPnD8tSHUcPO7-FORaGoSZj?usp=drive_link" TargetMode="External"/><Relationship Id="rId1" Type="http://schemas.openxmlformats.org/officeDocument/2006/relationships/hyperlink" Target="https://drive.google.com/drive/folders/1uUBhpIDMICPnD8tSHUcPO7-FORaGoSZj?usp=drive_link" TargetMode="External"/><Relationship Id="rId2" Type="http://schemas.openxmlformats.org/officeDocument/2006/relationships/hyperlink" Target="https://drive.google.com/drive/folders/1uUBhpIDMICPnD8tSHUcPO7-FORaGoSZj?usp=drive_link" TargetMode="External"/><Relationship Id="rId3" Type="http://schemas.openxmlformats.org/officeDocument/2006/relationships/hyperlink" Target="https://drive.google.com/drive/folders/1uUBhpIDMICPnD8tSHUcPO7-FORaGoSZj?usp=drive_link" TargetMode="External"/><Relationship Id="rId4" Type="http://schemas.openxmlformats.org/officeDocument/2006/relationships/hyperlink" Target="https://drive.google.com/drive/folders/1uUBhpIDMICPnD8tSHUcPO7-FORaGoSZj?usp=drive_link" TargetMode="External"/><Relationship Id="rId9" Type="http://schemas.openxmlformats.org/officeDocument/2006/relationships/hyperlink" Target="https://drive.google.com/drive/folders/1uUBhpIDMICPnD8tSHUcPO7-FORaGoSZj?usp=drive_link" TargetMode="External"/><Relationship Id="rId26" Type="http://schemas.openxmlformats.org/officeDocument/2006/relationships/hyperlink" Target="https://drive.google.com/drive/folders/1uUBhpIDMICPnD8tSHUcPO7-FORaGoSZj?usp=drive_link" TargetMode="External"/><Relationship Id="rId25" Type="http://schemas.openxmlformats.org/officeDocument/2006/relationships/hyperlink" Target="https://drive.google.com/drive/folders/1uUBhpIDMICPnD8tSHUcPO7-FORaGoSZj?usp=drive_link" TargetMode="External"/><Relationship Id="rId27" Type="http://schemas.openxmlformats.org/officeDocument/2006/relationships/drawing" Target="../drawings/drawing1.xml"/><Relationship Id="rId5" Type="http://schemas.openxmlformats.org/officeDocument/2006/relationships/hyperlink" Target="https://drive.google.com/drive/folders/1uUBhpIDMICPnD8tSHUcPO7-FORaGoSZj?usp=drive_link" TargetMode="External"/><Relationship Id="rId6" Type="http://schemas.openxmlformats.org/officeDocument/2006/relationships/hyperlink" Target="https://drive.google.com/drive/folders/1uUBhpIDMICPnD8tSHUcPO7-FORaGoSZj?usp=drive_link" TargetMode="External"/><Relationship Id="rId7" Type="http://schemas.openxmlformats.org/officeDocument/2006/relationships/hyperlink" Target="https://drive.google.com/drive/folders/1uUBhpIDMICPnD8tSHUcPO7-FORaGoSZj?usp=drive_link" TargetMode="External"/><Relationship Id="rId8" Type="http://schemas.openxmlformats.org/officeDocument/2006/relationships/hyperlink" Target="https://drive.google.com/drive/folders/1uUBhpIDMICPnD8tSHUcPO7-FORaGoSZj?usp=drive_link" TargetMode="External"/><Relationship Id="rId11" Type="http://schemas.openxmlformats.org/officeDocument/2006/relationships/hyperlink" Target="https://drive.google.com/drive/folders/1uUBhpIDMICPnD8tSHUcPO7-FORaGoSZj?usp=drive_link" TargetMode="External"/><Relationship Id="rId10" Type="http://schemas.openxmlformats.org/officeDocument/2006/relationships/hyperlink" Target="https://drive.google.com/drive/folders/1uUBhpIDMICPnD8tSHUcPO7-FORaGoSZj?usp=drive_link" TargetMode="External"/><Relationship Id="rId13" Type="http://schemas.openxmlformats.org/officeDocument/2006/relationships/hyperlink" Target="https://drive.google.com/drive/folders/1uUBhpIDMICPnD8tSHUcPO7-FORaGoSZj?usp=drive_link" TargetMode="External"/><Relationship Id="rId12" Type="http://schemas.openxmlformats.org/officeDocument/2006/relationships/hyperlink" Target="https://drive.google.com/drive/folders/1uUBhpIDMICPnD8tSHUcPO7-FORaGoSZj?usp=drive_link" TargetMode="External"/><Relationship Id="rId15" Type="http://schemas.openxmlformats.org/officeDocument/2006/relationships/hyperlink" Target="https://drive.google.com/drive/folders/1uUBhpIDMICPnD8tSHUcPO7-FORaGoSZj?usp=drive_link" TargetMode="External"/><Relationship Id="rId14" Type="http://schemas.openxmlformats.org/officeDocument/2006/relationships/hyperlink" Target="https://drive.google.com/drive/folders/1uUBhpIDMICPnD8tSHUcPO7-FORaGoSZj?usp=drive_link" TargetMode="External"/><Relationship Id="rId17" Type="http://schemas.openxmlformats.org/officeDocument/2006/relationships/hyperlink" Target="https://drive.google.com/drive/folders/1uUBhpIDMICPnD8tSHUcPO7-FORaGoSZj?usp=drive_link" TargetMode="External"/><Relationship Id="rId16" Type="http://schemas.openxmlformats.org/officeDocument/2006/relationships/hyperlink" Target="https://drive.google.com/drive/folders/1uUBhpIDMICPnD8tSHUcPO7-FORaGoSZj?usp=drive_link" TargetMode="External"/><Relationship Id="rId19" Type="http://schemas.openxmlformats.org/officeDocument/2006/relationships/hyperlink" Target="https://drive.google.com/drive/folders/1uUBhpIDMICPnD8tSHUcPO7-FORaGoSZj?usp=drive_link" TargetMode="External"/><Relationship Id="rId18" Type="http://schemas.openxmlformats.org/officeDocument/2006/relationships/hyperlink" Target="https://drive.google.com/drive/folders/1uUBhpIDMICPnD8tSHUcPO7-FORaGoSZj?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0.63"/>
    <col customWidth="1" min="2" max="2" width="11.25"/>
    <col customWidth="1" min="3" max="3" width="33.25"/>
    <col customWidth="1" min="4" max="4" width="50.88"/>
    <col customWidth="1" min="5" max="5" width="19.25"/>
    <col customWidth="1" min="6" max="6" width="41.88"/>
    <col customWidth="1" min="7" max="7" width="44.13"/>
    <col customWidth="1" min="8" max="8" width="37.88"/>
    <col customWidth="1" min="9" max="9" width="45.75"/>
    <col customWidth="1" min="10" max="10" width="26.25"/>
    <col customWidth="1" min="11" max="11" width="12.25"/>
    <col customWidth="1" min="12" max="12" width="15.0"/>
    <col customWidth="1" min="13" max="13" width="16.25"/>
    <col customWidth="1" min="14" max="14" width="10.63"/>
    <col customWidth="1" min="15" max="15" width="10.88"/>
    <col customWidth="1" min="16" max="16" width="60.88"/>
    <col customWidth="1" min="17" max="17" width="53.88"/>
    <col customWidth="1" min="18" max="18" width="37.0"/>
    <col customWidth="1" min="19" max="19" width="16.75"/>
    <col customWidth="1" min="20" max="26" width="10.63"/>
  </cols>
  <sheetData>
    <row r="1" ht="13.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ht="13.5" customHeight="1">
      <c r="A2" s="2">
        <v>1.0</v>
      </c>
      <c r="B2" s="3">
        <v>8.92399994E8</v>
      </c>
      <c r="C2" s="4" t="s">
        <v>19</v>
      </c>
      <c r="D2" s="3" t="s">
        <v>20</v>
      </c>
      <c r="E2" s="5" t="s">
        <v>21</v>
      </c>
      <c r="F2" s="6" t="s">
        <v>22</v>
      </c>
      <c r="G2" s="7" t="s">
        <v>23</v>
      </c>
      <c r="H2" s="8" t="s">
        <v>24</v>
      </c>
      <c r="I2" s="9" t="s">
        <v>25</v>
      </c>
      <c r="J2" s="10" t="s">
        <v>26</v>
      </c>
      <c r="K2" s="11" t="s">
        <v>26</v>
      </c>
      <c r="L2" s="11" t="s">
        <v>26</v>
      </c>
      <c r="M2" s="12">
        <v>1.0</v>
      </c>
      <c r="N2" s="12" t="str">
        <f t="shared" ref="N2:N4" si="1">IF(J2="NA","NA",IF(J2="SD","SD",IF(J2="EP","EP",K2/L2)))</f>
        <v>NA</v>
      </c>
      <c r="O2" s="13">
        <f t="shared" ref="O2:O14" si="2">IF(J2="NA",4,IF(J2="SD",5,IF(J2="EP",6,IF(AND(N2&gt;(79%*M2)),3,IF(AND(N2&gt;=(60%*M2)),2,IF(AND(N2&lt;(60%*M2)),1))))))</f>
        <v>4</v>
      </c>
      <c r="P2" s="10" t="s">
        <v>26</v>
      </c>
      <c r="Q2" s="14" t="s">
        <v>27</v>
      </c>
      <c r="R2" s="15" t="s">
        <v>28</v>
      </c>
      <c r="S2" s="16">
        <v>46022.0</v>
      </c>
    </row>
    <row r="3" ht="13.5" customHeight="1">
      <c r="A3" s="2">
        <v>2.0</v>
      </c>
      <c r="B3" s="3">
        <v>8.92399994E8</v>
      </c>
      <c r="C3" s="4" t="s">
        <v>19</v>
      </c>
      <c r="D3" s="3" t="s">
        <v>20</v>
      </c>
      <c r="E3" s="5" t="s">
        <v>21</v>
      </c>
      <c r="F3" s="6" t="s">
        <v>22</v>
      </c>
      <c r="G3" s="7" t="s">
        <v>29</v>
      </c>
      <c r="H3" s="8" t="s">
        <v>30</v>
      </c>
      <c r="I3" s="9" t="s">
        <v>25</v>
      </c>
      <c r="J3" s="10" t="s">
        <v>26</v>
      </c>
      <c r="K3" s="11" t="s">
        <v>26</v>
      </c>
      <c r="L3" s="11" t="s">
        <v>26</v>
      </c>
      <c r="M3" s="12">
        <v>1.0</v>
      </c>
      <c r="N3" s="12" t="str">
        <f t="shared" si="1"/>
        <v>NA</v>
      </c>
      <c r="O3" s="13">
        <f t="shared" si="2"/>
        <v>4</v>
      </c>
      <c r="P3" s="10" t="s">
        <v>26</v>
      </c>
      <c r="Q3" s="14" t="s">
        <v>27</v>
      </c>
      <c r="R3" s="15" t="s">
        <v>28</v>
      </c>
      <c r="S3" s="16">
        <v>46022.0</v>
      </c>
    </row>
    <row r="4" ht="13.5" customHeight="1">
      <c r="A4" s="2">
        <v>3.0</v>
      </c>
      <c r="B4" s="3">
        <v>8.92399994E8</v>
      </c>
      <c r="C4" s="4" t="s">
        <v>19</v>
      </c>
      <c r="D4" s="3" t="s">
        <v>20</v>
      </c>
      <c r="E4" s="5" t="s">
        <v>21</v>
      </c>
      <c r="F4" s="6" t="s">
        <v>31</v>
      </c>
      <c r="G4" s="7" t="s">
        <v>32</v>
      </c>
      <c r="H4" s="8" t="s">
        <v>33</v>
      </c>
      <c r="I4" s="9" t="s">
        <v>25</v>
      </c>
      <c r="J4" s="10" t="s">
        <v>26</v>
      </c>
      <c r="K4" s="11" t="s">
        <v>26</v>
      </c>
      <c r="L4" s="11" t="s">
        <v>26</v>
      </c>
      <c r="M4" s="12">
        <v>1.0</v>
      </c>
      <c r="N4" s="12" t="str">
        <f t="shared" si="1"/>
        <v>NA</v>
      </c>
      <c r="O4" s="13">
        <f t="shared" si="2"/>
        <v>4</v>
      </c>
      <c r="P4" s="10" t="s">
        <v>26</v>
      </c>
      <c r="Q4" s="14" t="s">
        <v>27</v>
      </c>
      <c r="R4" s="15" t="s">
        <v>28</v>
      </c>
      <c r="S4" s="16">
        <v>46022.0</v>
      </c>
    </row>
    <row r="5" ht="13.5" customHeight="1">
      <c r="A5" s="2">
        <v>4.0</v>
      </c>
      <c r="B5" s="3">
        <v>8.92399994E8</v>
      </c>
      <c r="C5" s="4" t="s">
        <v>19</v>
      </c>
      <c r="D5" s="3" t="s">
        <v>20</v>
      </c>
      <c r="E5" s="5" t="s">
        <v>21</v>
      </c>
      <c r="F5" s="6" t="s">
        <v>34</v>
      </c>
      <c r="G5" s="17" t="s">
        <v>35</v>
      </c>
      <c r="H5" s="17" t="s">
        <v>36</v>
      </c>
      <c r="I5" s="9" t="s">
        <v>25</v>
      </c>
      <c r="J5" s="10" t="s">
        <v>26</v>
      </c>
      <c r="K5" s="11" t="s">
        <v>26</v>
      </c>
      <c r="L5" s="11" t="s">
        <v>26</v>
      </c>
      <c r="M5" s="12">
        <v>1.0</v>
      </c>
      <c r="N5" s="12" t="str">
        <f t="shared" ref="N5:N8" si="3">IF(J5="NA","NA",IF(J5="SD","SD",IF(J5="EP","EP",IF(AND(K5=0,L5=0),1,K5/L5))))</f>
        <v>NA</v>
      </c>
      <c r="O5" s="13">
        <f t="shared" si="2"/>
        <v>4</v>
      </c>
      <c r="P5" s="10" t="s">
        <v>26</v>
      </c>
      <c r="Q5" s="14" t="s">
        <v>37</v>
      </c>
      <c r="R5" s="15" t="s">
        <v>28</v>
      </c>
      <c r="S5" s="16">
        <v>46022.0</v>
      </c>
    </row>
    <row r="6" ht="13.5" customHeight="1">
      <c r="A6" s="2">
        <v>5.0</v>
      </c>
      <c r="B6" s="3">
        <v>8.92399994E8</v>
      </c>
      <c r="C6" s="4" t="s">
        <v>19</v>
      </c>
      <c r="D6" s="3" t="s">
        <v>20</v>
      </c>
      <c r="E6" s="5" t="s">
        <v>21</v>
      </c>
      <c r="F6" s="6" t="s">
        <v>38</v>
      </c>
      <c r="G6" s="8" t="s">
        <v>39</v>
      </c>
      <c r="H6" s="8" t="s">
        <v>40</v>
      </c>
      <c r="I6" s="9" t="s">
        <v>25</v>
      </c>
      <c r="J6" s="10" t="s">
        <v>26</v>
      </c>
      <c r="K6" s="11" t="s">
        <v>26</v>
      </c>
      <c r="L6" s="11" t="s">
        <v>26</v>
      </c>
      <c r="M6" s="12">
        <v>1.0</v>
      </c>
      <c r="N6" s="12" t="str">
        <f t="shared" si="3"/>
        <v>NA</v>
      </c>
      <c r="O6" s="13">
        <f t="shared" si="2"/>
        <v>4</v>
      </c>
      <c r="P6" s="10" t="s">
        <v>26</v>
      </c>
      <c r="Q6" s="14" t="s">
        <v>41</v>
      </c>
      <c r="R6" s="15" t="s">
        <v>28</v>
      </c>
      <c r="S6" s="16">
        <v>46022.0</v>
      </c>
    </row>
    <row r="7" ht="13.5" customHeight="1">
      <c r="A7" s="2">
        <v>6.0</v>
      </c>
      <c r="B7" s="3">
        <v>8.92399994E8</v>
      </c>
      <c r="C7" s="4" t="s">
        <v>19</v>
      </c>
      <c r="D7" s="3" t="s">
        <v>20</v>
      </c>
      <c r="E7" s="5" t="s">
        <v>21</v>
      </c>
      <c r="F7" s="6" t="s">
        <v>42</v>
      </c>
      <c r="G7" s="17" t="s">
        <v>43</v>
      </c>
      <c r="H7" s="17" t="s">
        <v>44</v>
      </c>
      <c r="I7" s="9" t="s">
        <v>25</v>
      </c>
      <c r="J7" s="10" t="s">
        <v>26</v>
      </c>
      <c r="K7" s="11" t="s">
        <v>26</v>
      </c>
      <c r="L7" s="11" t="s">
        <v>26</v>
      </c>
      <c r="M7" s="12">
        <v>1.0</v>
      </c>
      <c r="N7" s="12" t="str">
        <f t="shared" si="3"/>
        <v>NA</v>
      </c>
      <c r="O7" s="13">
        <f t="shared" si="2"/>
        <v>4</v>
      </c>
      <c r="P7" s="10" t="s">
        <v>26</v>
      </c>
      <c r="Q7" s="14" t="s">
        <v>45</v>
      </c>
      <c r="R7" s="15" t="s">
        <v>28</v>
      </c>
      <c r="S7" s="16">
        <v>46022.0</v>
      </c>
    </row>
    <row r="8" ht="13.5" customHeight="1">
      <c r="A8" s="2">
        <v>7.0</v>
      </c>
      <c r="B8" s="3">
        <v>8.92399994E8</v>
      </c>
      <c r="C8" s="4" t="s">
        <v>19</v>
      </c>
      <c r="D8" s="3" t="s">
        <v>20</v>
      </c>
      <c r="E8" s="5" t="s">
        <v>21</v>
      </c>
      <c r="F8" s="6" t="s">
        <v>42</v>
      </c>
      <c r="G8" s="7" t="s">
        <v>46</v>
      </c>
      <c r="H8" s="8" t="s">
        <v>47</v>
      </c>
      <c r="I8" s="9" t="s">
        <v>25</v>
      </c>
      <c r="J8" s="10" t="s">
        <v>26</v>
      </c>
      <c r="K8" s="11" t="s">
        <v>26</v>
      </c>
      <c r="L8" s="11" t="s">
        <v>26</v>
      </c>
      <c r="M8" s="12">
        <v>1.0</v>
      </c>
      <c r="N8" s="12" t="str">
        <f t="shared" si="3"/>
        <v>NA</v>
      </c>
      <c r="O8" s="13">
        <f t="shared" si="2"/>
        <v>4</v>
      </c>
      <c r="P8" s="10" t="s">
        <v>26</v>
      </c>
      <c r="Q8" s="14" t="s">
        <v>48</v>
      </c>
      <c r="R8" s="15" t="s">
        <v>28</v>
      </c>
      <c r="S8" s="16">
        <v>46022.0</v>
      </c>
    </row>
    <row r="9" ht="13.5" customHeight="1">
      <c r="A9" s="2">
        <v>8.0</v>
      </c>
      <c r="B9" s="3">
        <v>8.92399994E8</v>
      </c>
      <c r="C9" s="4" t="s">
        <v>19</v>
      </c>
      <c r="D9" s="3" t="s">
        <v>20</v>
      </c>
      <c r="E9" s="5" t="s">
        <v>21</v>
      </c>
      <c r="F9" s="6" t="s">
        <v>42</v>
      </c>
      <c r="G9" s="7" t="s">
        <v>49</v>
      </c>
      <c r="H9" s="8" t="s">
        <v>50</v>
      </c>
      <c r="I9" s="9" t="s">
        <v>25</v>
      </c>
      <c r="J9" s="10" t="s">
        <v>26</v>
      </c>
      <c r="K9" s="11" t="s">
        <v>26</v>
      </c>
      <c r="L9" s="11" t="s">
        <v>26</v>
      </c>
      <c r="M9" s="12">
        <v>1.0</v>
      </c>
      <c r="N9" s="12" t="str">
        <f t="shared" ref="N9:N10" si="4">IF(J9="NA","NA",IF(J9="SD","SD",IF(J9="EP","EP",K9/L9)))</f>
        <v>NA</v>
      </c>
      <c r="O9" s="13">
        <f t="shared" si="2"/>
        <v>4</v>
      </c>
      <c r="P9" s="10" t="s">
        <v>26</v>
      </c>
      <c r="Q9" s="14" t="s">
        <v>51</v>
      </c>
      <c r="R9" s="15" t="s">
        <v>28</v>
      </c>
      <c r="S9" s="16">
        <v>46022.0</v>
      </c>
    </row>
    <row r="10" ht="13.5" customHeight="1">
      <c r="A10" s="2">
        <v>9.0</v>
      </c>
      <c r="B10" s="3">
        <v>8.92399994E8</v>
      </c>
      <c r="C10" s="4" t="s">
        <v>19</v>
      </c>
      <c r="D10" s="3" t="s">
        <v>20</v>
      </c>
      <c r="E10" s="5" t="s">
        <v>21</v>
      </c>
      <c r="F10" s="6" t="s">
        <v>42</v>
      </c>
      <c r="G10" s="7" t="s">
        <v>52</v>
      </c>
      <c r="H10" s="8" t="s">
        <v>53</v>
      </c>
      <c r="I10" s="9" t="s">
        <v>25</v>
      </c>
      <c r="J10" s="10" t="s">
        <v>26</v>
      </c>
      <c r="K10" s="11" t="s">
        <v>26</v>
      </c>
      <c r="L10" s="11" t="s">
        <v>26</v>
      </c>
      <c r="M10" s="12">
        <v>1.0</v>
      </c>
      <c r="N10" s="12" t="str">
        <f t="shared" si="4"/>
        <v>NA</v>
      </c>
      <c r="O10" s="13">
        <f t="shared" si="2"/>
        <v>4</v>
      </c>
      <c r="P10" s="10" t="s">
        <v>26</v>
      </c>
      <c r="Q10" s="14" t="s">
        <v>54</v>
      </c>
      <c r="R10" s="15" t="s">
        <v>28</v>
      </c>
      <c r="S10" s="16">
        <v>46022.0</v>
      </c>
    </row>
    <row r="11" ht="13.5" customHeight="1">
      <c r="A11" s="2">
        <v>10.0</v>
      </c>
      <c r="B11" s="3">
        <v>8.92399994E8</v>
      </c>
      <c r="C11" s="4" t="s">
        <v>19</v>
      </c>
      <c r="D11" s="3" t="s">
        <v>20</v>
      </c>
      <c r="E11" s="5" t="s">
        <v>21</v>
      </c>
      <c r="F11" s="6" t="s">
        <v>55</v>
      </c>
      <c r="G11" s="7" t="s">
        <v>56</v>
      </c>
      <c r="H11" s="8" t="s">
        <v>57</v>
      </c>
      <c r="I11" s="9" t="s">
        <v>25</v>
      </c>
      <c r="J11" s="10" t="s">
        <v>26</v>
      </c>
      <c r="K11" s="11" t="s">
        <v>26</v>
      </c>
      <c r="L11" s="11" t="s">
        <v>26</v>
      </c>
      <c r="M11" s="12">
        <v>1.0</v>
      </c>
      <c r="N11" s="12" t="str">
        <f>IF(J11="NA","NA",IF(J11="SD","SD",IF(J11="EP","EP",IF(AND(K11=0,L11=0),1,IF(AND(K11=0,L11&gt;0),1,K11/L11)))))</f>
        <v>NA</v>
      </c>
      <c r="O11" s="13">
        <f t="shared" si="2"/>
        <v>4</v>
      </c>
      <c r="P11" s="10" t="s">
        <v>26</v>
      </c>
      <c r="Q11" s="14" t="s">
        <v>58</v>
      </c>
      <c r="R11" s="15" t="s">
        <v>28</v>
      </c>
      <c r="S11" s="16">
        <v>46022.0</v>
      </c>
    </row>
    <row r="12" ht="13.5" customHeight="1">
      <c r="A12" s="2">
        <v>11.0</v>
      </c>
      <c r="B12" s="3">
        <v>8.92399994E8</v>
      </c>
      <c r="C12" s="4" t="s">
        <v>19</v>
      </c>
      <c r="D12" s="3" t="s">
        <v>20</v>
      </c>
      <c r="E12" s="5" t="s">
        <v>21</v>
      </c>
      <c r="F12" s="6" t="s">
        <v>55</v>
      </c>
      <c r="G12" s="17" t="s">
        <v>59</v>
      </c>
      <c r="H12" s="17" t="s">
        <v>60</v>
      </c>
      <c r="I12" s="9" t="s">
        <v>25</v>
      </c>
      <c r="J12" s="10" t="s">
        <v>61</v>
      </c>
      <c r="K12" s="11">
        <v>291.0</v>
      </c>
      <c r="L12" s="11">
        <v>304.0</v>
      </c>
      <c r="M12" s="12">
        <v>1.0</v>
      </c>
      <c r="N12" s="12">
        <f t="shared" ref="N12:N14" si="5">IF(J12="NA","NA",IF(J12="SD","SD",IF(J12="EP","EP",IF(AND(K12=0,L12=0),1,K12/L12))))</f>
        <v>0.9572368421</v>
      </c>
      <c r="O12" s="13">
        <f t="shared" si="2"/>
        <v>3</v>
      </c>
      <c r="P12" s="18" t="s">
        <v>62</v>
      </c>
      <c r="Q12" s="14" t="s">
        <v>58</v>
      </c>
      <c r="R12" s="19" t="s">
        <v>63</v>
      </c>
      <c r="S12" s="16">
        <v>46022.0</v>
      </c>
    </row>
    <row r="13" ht="13.5" customHeight="1">
      <c r="A13" s="2">
        <v>12.0</v>
      </c>
      <c r="B13" s="3">
        <v>8.92399994E8</v>
      </c>
      <c r="C13" s="4" t="s">
        <v>19</v>
      </c>
      <c r="D13" s="3" t="s">
        <v>20</v>
      </c>
      <c r="E13" s="5" t="s">
        <v>21</v>
      </c>
      <c r="F13" s="6" t="s">
        <v>64</v>
      </c>
      <c r="G13" s="17" t="s">
        <v>65</v>
      </c>
      <c r="H13" s="17" t="s">
        <v>66</v>
      </c>
      <c r="I13" s="9" t="s">
        <v>25</v>
      </c>
      <c r="J13" s="10" t="s">
        <v>26</v>
      </c>
      <c r="K13" s="11" t="s">
        <v>26</v>
      </c>
      <c r="L13" s="11" t="s">
        <v>26</v>
      </c>
      <c r="M13" s="12">
        <v>1.0</v>
      </c>
      <c r="N13" s="12" t="str">
        <f t="shared" si="5"/>
        <v>NA</v>
      </c>
      <c r="O13" s="13">
        <f t="shared" si="2"/>
        <v>4</v>
      </c>
      <c r="P13" s="10" t="s">
        <v>26</v>
      </c>
      <c r="Q13" s="14" t="s">
        <v>67</v>
      </c>
      <c r="R13" s="19" t="s">
        <v>63</v>
      </c>
      <c r="S13" s="16">
        <v>46022.0</v>
      </c>
    </row>
    <row r="14" ht="13.5" customHeight="1">
      <c r="A14" s="2">
        <v>13.0</v>
      </c>
      <c r="B14" s="3">
        <v>8.92399994E8</v>
      </c>
      <c r="C14" s="4" t="s">
        <v>19</v>
      </c>
      <c r="D14" s="3" t="s">
        <v>20</v>
      </c>
      <c r="E14" s="5" t="s">
        <v>21</v>
      </c>
      <c r="F14" s="6" t="s">
        <v>68</v>
      </c>
      <c r="G14" s="17" t="s">
        <v>69</v>
      </c>
      <c r="H14" s="17" t="s">
        <v>70</v>
      </c>
      <c r="I14" s="9" t="s">
        <v>25</v>
      </c>
      <c r="J14" s="10" t="s">
        <v>61</v>
      </c>
      <c r="K14" s="11">
        <v>15.0</v>
      </c>
      <c r="L14" s="11">
        <v>15.0</v>
      </c>
      <c r="M14" s="12">
        <v>1.0</v>
      </c>
      <c r="N14" s="12">
        <f t="shared" si="5"/>
        <v>1</v>
      </c>
      <c r="O14" s="13">
        <f t="shared" si="2"/>
        <v>3</v>
      </c>
      <c r="P14" s="18" t="s">
        <v>71</v>
      </c>
      <c r="Q14" s="14" t="s">
        <v>67</v>
      </c>
      <c r="R14" s="19" t="s">
        <v>63</v>
      </c>
      <c r="S14" s="16">
        <v>46022.0</v>
      </c>
    </row>
    <row r="15" ht="13.5" customHeight="1">
      <c r="A15" s="2">
        <v>14.0</v>
      </c>
      <c r="B15" s="3">
        <v>8.92399994E8</v>
      </c>
      <c r="C15" s="4" t="s">
        <v>19</v>
      </c>
      <c r="D15" s="3" t="s">
        <v>20</v>
      </c>
      <c r="E15" s="5" t="s">
        <v>21</v>
      </c>
      <c r="F15" s="6" t="s">
        <v>72</v>
      </c>
      <c r="G15" s="17" t="s">
        <v>73</v>
      </c>
      <c r="H15" s="17" t="s">
        <v>74</v>
      </c>
      <c r="I15" s="9" t="s">
        <v>75</v>
      </c>
      <c r="J15" s="10" t="s">
        <v>76</v>
      </c>
      <c r="K15" s="11">
        <v>12.0</v>
      </c>
      <c r="L15" s="11">
        <v>15.0</v>
      </c>
      <c r="M15" s="12">
        <v>1.0</v>
      </c>
      <c r="N15" s="12">
        <f>IF(J15="NA","NA",IF(J15="SD","SD",IF(J15="EP","EP",IF(AND(K15=0,L15=0),0,K15/L15))))</f>
        <v>0.8</v>
      </c>
      <c r="O15" s="13">
        <f>IF(J15="NA",4,IF(J15="SD",5,IF(J15="EP",6,IF(N15&lt;=10%,3,IF(AND(N15&gt;10%,N15&lt;=20%),2,IF(N15&gt;20%,1))))))</f>
        <v>1</v>
      </c>
      <c r="P15" s="20" t="s">
        <v>77</v>
      </c>
      <c r="Q15" s="14" t="s">
        <v>67</v>
      </c>
      <c r="R15" s="19" t="s">
        <v>63</v>
      </c>
      <c r="S15" s="16">
        <v>46022.0</v>
      </c>
    </row>
    <row r="16" ht="13.5" customHeight="1">
      <c r="A16" s="2">
        <v>15.0</v>
      </c>
      <c r="B16" s="3">
        <v>8.92399994E8</v>
      </c>
      <c r="C16" s="4" t="s">
        <v>19</v>
      </c>
      <c r="D16" s="3" t="s">
        <v>20</v>
      </c>
      <c r="E16" s="5" t="s">
        <v>21</v>
      </c>
      <c r="F16" s="6" t="s">
        <v>68</v>
      </c>
      <c r="G16" s="5" t="s">
        <v>78</v>
      </c>
      <c r="H16" s="6" t="s">
        <v>79</v>
      </c>
      <c r="I16" s="9" t="s">
        <v>25</v>
      </c>
      <c r="J16" s="10" t="s">
        <v>61</v>
      </c>
      <c r="K16" s="11">
        <v>12.0</v>
      </c>
      <c r="L16" s="11">
        <v>15.0</v>
      </c>
      <c r="M16" s="12">
        <v>1.0</v>
      </c>
      <c r="N16" s="12">
        <f>IF(J16="NA","NA",IF(J16="SD","SD",IF(J16="EP","EP",IF(AND(K16=0,L16=0),1,K16/L16))))</f>
        <v>0.8</v>
      </c>
      <c r="O16" s="13">
        <f>IF(J16="NA",4,IF(J16="SD",5,IF(J16="EP",6,IF(AND(N16&gt;(79%*M16)),3,IF(AND(N16&gt;=(60%*M16)),2,IF(AND(N16&lt;(60%*M16)),1))))))</f>
        <v>3</v>
      </c>
      <c r="P16" s="18" t="s">
        <v>80</v>
      </c>
      <c r="Q16" s="14" t="s">
        <v>67</v>
      </c>
      <c r="R16" s="19" t="s">
        <v>63</v>
      </c>
      <c r="S16" s="16">
        <v>46022.0</v>
      </c>
    </row>
    <row r="17" ht="13.5" customHeight="1">
      <c r="A17" s="2">
        <v>16.0</v>
      </c>
      <c r="B17" s="3">
        <v>8.92399994E8</v>
      </c>
      <c r="C17" s="4" t="s">
        <v>19</v>
      </c>
      <c r="D17" s="3" t="s">
        <v>20</v>
      </c>
      <c r="E17" s="5" t="s">
        <v>21</v>
      </c>
      <c r="F17" s="6" t="s">
        <v>81</v>
      </c>
      <c r="G17" s="7" t="s">
        <v>82</v>
      </c>
      <c r="H17" s="8" t="s">
        <v>83</v>
      </c>
      <c r="I17" s="9" t="s">
        <v>84</v>
      </c>
      <c r="J17" s="21">
        <v>0.1</v>
      </c>
      <c r="K17" s="11">
        <v>59.0</v>
      </c>
      <c r="L17" s="11">
        <v>2504.0</v>
      </c>
      <c r="M17" s="12">
        <v>1.0</v>
      </c>
      <c r="N17" s="12">
        <f t="shared" ref="N17:N21" si="6">IF(J17="NA","NA",IF(J17="SD","SD",IF(J17="EP","EP",IF(AND(K17=0,L17=0),0,K17/L17))))</f>
        <v>0.02356230032</v>
      </c>
      <c r="O17" s="13">
        <f>IF(J17="NA",4,IF(J17="SD",5,IF(AND(N17&gt;=-5%,N17&lt;=10%),3,IF(OR(AND(N17&gt;=-10%,N17&lt;-5%),AND(N17&gt;10%,N17&lt;=15%)),2,1))))</f>
        <v>3</v>
      </c>
      <c r="P17" s="22" t="s">
        <v>85</v>
      </c>
      <c r="Q17" s="14" t="s">
        <v>86</v>
      </c>
      <c r="R17" s="19" t="s">
        <v>63</v>
      </c>
      <c r="S17" s="16">
        <v>46022.0</v>
      </c>
    </row>
    <row r="18" ht="13.5" customHeight="1">
      <c r="A18" s="2">
        <v>17.0</v>
      </c>
      <c r="B18" s="3">
        <v>8.92399994E8</v>
      </c>
      <c r="C18" s="4" t="s">
        <v>19</v>
      </c>
      <c r="D18" s="3" t="s">
        <v>20</v>
      </c>
      <c r="E18" s="5" t="s">
        <v>21</v>
      </c>
      <c r="F18" s="6" t="s">
        <v>81</v>
      </c>
      <c r="G18" s="17" t="s">
        <v>87</v>
      </c>
      <c r="H18" s="17" t="s">
        <v>88</v>
      </c>
      <c r="I18" s="9" t="s">
        <v>89</v>
      </c>
      <c r="J18" s="10" t="s">
        <v>90</v>
      </c>
      <c r="K18" s="11">
        <v>1.0</v>
      </c>
      <c r="L18" s="11">
        <v>167.0</v>
      </c>
      <c r="M18" s="12">
        <v>1.0</v>
      </c>
      <c r="N18" s="12">
        <f t="shared" si="6"/>
        <v>0.005988023952</v>
      </c>
      <c r="O18" s="13">
        <f>IF(J18="NA",4,IF(J18="SD",5,IF(J18="EP",6,IF(AND(N18&lt;=(2%*M18)),3,IF(N18&lt;(4%*M18),2,1)))))</f>
        <v>3</v>
      </c>
      <c r="P18" s="22" t="s">
        <v>91</v>
      </c>
      <c r="Q18" s="23" t="s">
        <v>27</v>
      </c>
      <c r="R18" s="19" t="s">
        <v>63</v>
      </c>
      <c r="S18" s="16">
        <v>46022.0</v>
      </c>
    </row>
    <row r="19" ht="13.5" customHeight="1">
      <c r="A19" s="2">
        <v>18.0</v>
      </c>
      <c r="B19" s="3">
        <v>8.92399994E8</v>
      </c>
      <c r="C19" s="4" t="s">
        <v>19</v>
      </c>
      <c r="D19" s="3" t="s">
        <v>20</v>
      </c>
      <c r="E19" s="5" t="s">
        <v>21</v>
      </c>
      <c r="F19" s="6" t="s">
        <v>92</v>
      </c>
      <c r="G19" s="7" t="s">
        <v>93</v>
      </c>
      <c r="H19" s="8" t="s">
        <v>94</v>
      </c>
      <c r="I19" s="9" t="s">
        <v>95</v>
      </c>
      <c r="J19" s="21">
        <v>0.15</v>
      </c>
      <c r="K19" s="11">
        <v>-34.0</v>
      </c>
      <c r="L19" s="11">
        <v>1072.0</v>
      </c>
      <c r="M19" s="12">
        <v>1.0</v>
      </c>
      <c r="N19" s="12">
        <f t="shared" si="6"/>
        <v>-0.03171641791</v>
      </c>
      <c r="O19" s="13">
        <f>IF(J19="NA",4,IF(J19="SD",5,IF(AND(N19&gt;=-5%,N19&lt;=15%),3,IF(OR(AND(N19&gt;=-10%,N19&lt;-5%),AND(N19&gt;15%,N19&lt;=20%)),2,1))))</f>
        <v>3</v>
      </c>
      <c r="P19" s="20" t="s">
        <v>96</v>
      </c>
      <c r="Q19" s="14" t="s">
        <v>97</v>
      </c>
      <c r="R19" s="19" t="s">
        <v>63</v>
      </c>
      <c r="S19" s="16">
        <v>46022.0</v>
      </c>
    </row>
    <row r="20" ht="13.5" customHeight="1">
      <c r="A20" s="2">
        <v>19.0</v>
      </c>
      <c r="B20" s="3">
        <v>8.92399994E8</v>
      </c>
      <c r="C20" s="4" t="s">
        <v>19</v>
      </c>
      <c r="D20" s="3" t="s">
        <v>20</v>
      </c>
      <c r="E20" s="5" t="s">
        <v>21</v>
      </c>
      <c r="F20" s="6" t="s">
        <v>98</v>
      </c>
      <c r="G20" s="7" t="s">
        <v>99</v>
      </c>
      <c r="H20" s="17" t="s">
        <v>100</v>
      </c>
      <c r="I20" s="9" t="s">
        <v>101</v>
      </c>
      <c r="J20" s="10" t="s">
        <v>102</v>
      </c>
      <c r="K20" s="11">
        <v>189.0</v>
      </c>
      <c r="L20" s="11">
        <v>1038.0</v>
      </c>
      <c r="M20" s="12">
        <v>1.0</v>
      </c>
      <c r="N20" s="12">
        <f t="shared" si="6"/>
        <v>0.1820809249</v>
      </c>
      <c r="O20" s="13">
        <f>IF(J20="NA",4,IF(J20="SD",5,IF(J20="EP",6,IF(AND(N20&lt;=(20%*M20)),3,IF(AND(N20&lt;=(30%*M20)),2,IF(AND(N20&gt;(30%*M20)),1))))))</f>
        <v>3</v>
      </c>
      <c r="P20" s="20" t="s">
        <v>103</v>
      </c>
      <c r="Q20" s="14" t="s">
        <v>104</v>
      </c>
      <c r="R20" s="19" t="s">
        <v>63</v>
      </c>
      <c r="S20" s="16">
        <v>46022.0</v>
      </c>
    </row>
    <row r="21" ht="13.5" customHeight="1">
      <c r="A21" s="2">
        <v>20.0</v>
      </c>
      <c r="B21" s="3">
        <v>8.92399994E8</v>
      </c>
      <c r="C21" s="4" t="s">
        <v>19</v>
      </c>
      <c r="D21" s="3" t="s">
        <v>20</v>
      </c>
      <c r="E21" s="5" t="s">
        <v>21</v>
      </c>
      <c r="F21" s="6" t="s">
        <v>105</v>
      </c>
      <c r="G21" s="7" t="s">
        <v>106</v>
      </c>
      <c r="H21" s="17" t="s">
        <v>107</v>
      </c>
      <c r="I21" s="9" t="s">
        <v>108</v>
      </c>
      <c r="J21" s="10" t="s">
        <v>109</v>
      </c>
      <c r="K21" s="11">
        <v>361.0</v>
      </c>
      <c r="L21" s="11">
        <v>2782.0</v>
      </c>
      <c r="M21" s="12">
        <v>1.0</v>
      </c>
      <c r="N21" s="12">
        <f t="shared" si="6"/>
        <v>0.1297627606</v>
      </c>
      <c r="O21" s="13">
        <f>IF(J21="NA",4,IF(J21="SD",5,IF(J21="EP",6,IF(N21="NA",3,IF(N21&lt;=5%,3,IF(AND(N21&gt;5%,N21&lt;=8%),2,1))))))</f>
        <v>1</v>
      </c>
      <c r="P21" s="22" t="s">
        <v>110</v>
      </c>
      <c r="Q21" s="14" t="s">
        <v>111</v>
      </c>
      <c r="R21" s="19" t="s">
        <v>63</v>
      </c>
      <c r="S21" s="16">
        <v>46022.0</v>
      </c>
    </row>
    <row r="22" ht="13.5" customHeight="1">
      <c r="A22" s="2">
        <v>21.0</v>
      </c>
      <c r="B22" s="3">
        <v>8.92399994E8</v>
      </c>
      <c r="C22" s="4" t="s">
        <v>19</v>
      </c>
      <c r="D22" s="3" t="s">
        <v>20</v>
      </c>
      <c r="E22" s="5" t="s">
        <v>112</v>
      </c>
      <c r="F22" s="6" t="s">
        <v>113</v>
      </c>
      <c r="G22" s="7" t="s">
        <v>114</v>
      </c>
      <c r="H22" s="7" t="s">
        <v>115</v>
      </c>
      <c r="I22" s="9" t="s">
        <v>25</v>
      </c>
      <c r="J22" s="15" t="s">
        <v>61</v>
      </c>
      <c r="K22" s="24">
        <v>1.1267928799E10</v>
      </c>
      <c r="L22" s="24">
        <v>1.3865022735E10</v>
      </c>
      <c r="M22" s="12">
        <v>1.0</v>
      </c>
      <c r="N22" s="12">
        <f t="shared" ref="N22:N36" si="7">IF(J22="NA","NA",IF(J22="SD","SD",IF(J22="EP","EP",K22/L22)))</f>
        <v>0.8126873655</v>
      </c>
      <c r="O22" s="13">
        <f t="shared" ref="O22:O24" si="8">IF(J22="NA",4,IF(J22="SD",5,IF(J22="EP",6,IF(AND(N22&gt;(79%*M22)),3,IF(AND(N22&gt;=(60%*M22)),2,IF(AND(N22&lt;(60%*M22)),1))))))</f>
        <v>3</v>
      </c>
      <c r="P22" s="25" t="s">
        <v>116</v>
      </c>
      <c r="Q22" s="14" t="s">
        <v>117</v>
      </c>
      <c r="R22" s="19" t="s">
        <v>63</v>
      </c>
      <c r="S22" s="16">
        <v>46022.0</v>
      </c>
    </row>
    <row r="23" ht="13.5" customHeight="1">
      <c r="A23" s="2">
        <v>22.0</v>
      </c>
      <c r="B23" s="3">
        <v>8.92399994E8</v>
      </c>
      <c r="C23" s="4" t="s">
        <v>19</v>
      </c>
      <c r="D23" s="3" t="s">
        <v>20</v>
      </c>
      <c r="E23" s="5" t="s">
        <v>112</v>
      </c>
      <c r="F23" s="6" t="s">
        <v>113</v>
      </c>
      <c r="G23" s="7" t="s">
        <v>118</v>
      </c>
      <c r="H23" s="7" t="s">
        <v>119</v>
      </c>
      <c r="I23" s="9" t="s">
        <v>25</v>
      </c>
      <c r="J23" s="15" t="s">
        <v>61</v>
      </c>
      <c r="K23" s="24">
        <v>3.1230748916E10</v>
      </c>
      <c r="L23" s="24">
        <v>3.1230748916E10</v>
      </c>
      <c r="M23" s="12">
        <v>1.0</v>
      </c>
      <c r="N23" s="12">
        <f t="shared" si="7"/>
        <v>1</v>
      </c>
      <c r="O23" s="13">
        <f t="shared" si="8"/>
        <v>3</v>
      </c>
      <c r="P23" s="25" t="s">
        <v>120</v>
      </c>
      <c r="Q23" s="14" t="s">
        <v>121</v>
      </c>
      <c r="R23" s="19" t="s">
        <v>63</v>
      </c>
      <c r="S23" s="16">
        <v>46022.0</v>
      </c>
    </row>
    <row r="24" ht="13.5" customHeight="1">
      <c r="A24" s="2">
        <v>23.0</v>
      </c>
      <c r="B24" s="3">
        <v>8.92399994E8</v>
      </c>
      <c r="C24" s="4" t="s">
        <v>19</v>
      </c>
      <c r="D24" s="3" t="s">
        <v>20</v>
      </c>
      <c r="E24" s="5" t="s">
        <v>122</v>
      </c>
      <c r="F24" s="6" t="s">
        <v>123</v>
      </c>
      <c r="G24" s="7" t="s">
        <v>124</v>
      </c>
      <c r="H24" s="8" t="s">
        <v>125</v>
      </c>
      <c r="I24" s="9" t="s">
        <v>25</v>
      </c>
      <c r="J24" s="15" t="s">
        <v>126</v>
      </c>
      <c r="K24" s="11" t="s">
        <v>126</v>
      </c>
      <c r="L24" s="11" t="s">
        <v>126</v>
      </c>
      <c r="M24" s="12">
        <v>1.0</v>
      </c>
      <c r="N24" s="12" t="str">
        <f t="shared" si="7"/>
        <v>EP</v>
      </c>
      <c r="O24" s="13">
        <f t="shared" si="8"/>
        <v>6</v>
      </c>
      <c r="P24" s="22" t="s">
        <v>127</v>
      </c>
      <c r="Q24" s="14" t="s">
        <v>128</v>
      </c>
      <c r="R24" s="19" t="s">
        <v>63</v>
      </c>
      <c r="S24" s="16">
        <v>46022.0</v>
      </c>
    </row>
    <row r="25" ht="13.5" customHeight="1">
      <c r="A25" s="2">
        <v>24.0</v>
      </c>
      <c r="B25" s="3">
        <v>8.92399994E8</v>
      </c>
      <c r="C25" s="4" t="s">
        <v>19</v>
      </c>
      <c r="D25" s="3" t="s">
        <v>20</v>
      </c>
      <c r="E25" s="5" t="s">
        <v>112</v>
      </c>
      <c r="F25" s="6" t="s">
        <v>129</v>
      </c>
      <c r="G25" s="7" t="s">
        <v>130</v>
      </c>
      <c r="H25" s="8" t="s">
        <v>131</v>
      </c>
      <c r="I25" s="9" t="s">
        <v>132</v>
      </c>
      <c r="J25" s="15" t="s">
        <v>133</v>
      </c>
      <c r="K25" s="11">
        <v>1.143828690512E10</v>
      </c>
      <c r="L25" s="11">
        <v>1.55199059994E10</v>
      </c>
      <c r="M25" s="12">
        <v>1.0</v>
      </c>
      <c r="N25" s="12">
        <f t="shared" si="7"/>
        <v>0.7370074861</v>
      </c>
      <c r="O25" s="13">
        <f>IF(J25="NA",4,IF(J25="SD",5,IF(J25="EP",6,IF(N25&lt;=60%,3,IF(N25&lt;=80%,2,1)))))</f>
        <v>2</v>
      </c>
      <c r="P25" s="22" t="s">
        <v>134</v>
      </c>
      <c r="Q25" s="14" t="s">
        <v>135</v>
      </c>
      <c r="R25" s="19" t="s">
        <v>63</v>
      </c>
      <c r="S25" s="16">
        <v>46022.0</v>
      </c>
    </row>
    <row r="26" ht="13.5" customHeight="1">
      <c r="A26" s="2">
        <v>25.0</v>
      </c>
      <c r="B26" s="3">
        <v>8.92399994E8</v>
      </c>
      <c r="C26" s="4" t="s">
        <v>19</v>
      </c>
      <c r="D26" s="3" t="s">
        <v>20</v>
      </c>
      <c r="E26" s="5" t="s">
        <v>112</v>
      </c>
      <c r="F26" s="6" t="s">
        <v>129</v>
      </c>
      <c r="G26" s="7" t="s">
        <v>136</v>
      </c>
      <c r="H26" s="8" t="s">
        <v>137</v>
      </c>
      <c r="I26" s="9" t="s">
        <v>25</v>
      </c>
      <c r="J26" s="15" t="s">
        <v>61</v>
      </c>
      <c r="K26" s="11">
        <v>8.0</v>
      </c>
      <c r="L26" s="11">
        <v>8.0</v>
      </c>
      <c r="M26" s="12">
        <v>1.0</v>
      </c>
      <c r="N26" s="12">
        <f t="shared" si="7"/>
        <v>1</v>
      </c>
      <c r="O26" s="13">
        <f t="shared" ref="O26:O28" si="9">IF(J26="NA",4,IF(J26="SD",5,IF(J26="EP",6,IF(AND(N26&gt;(79%*M26)),3,IF(AND(N26&gt;=(60%*M26)),2,IF(AND(N26&lt;(60%*M26)),1))))))</f>
        <v>3</v>
      </c>
      <c r="P26" s="22" t="s">
        <v>138</v>
      </c>
      <c r="Q26" s="14" t="s">
        <v>139</v>
      </c>
      <c r="R26" s="19" t="s">
        <v>63</v>
      </c>
      <c r="S26" s="16">
        <v>46022.0</v>
      </c>
    </row>
    <row r="27" ht="13.5" customHeight="1">
      <c r="A27" s="2">
        <v>26.0</v>
      </c>
      <c r="B27" s="3">
        <v>8.92399994E8</v>
      </c>
      <c r="C27" s="4" t="s">
        <v>19</v>
      </c>
      <c r="D27" s="3" t="s">
        <v>20</v>
      </c>
      <c r="E27" s="5" t="s">
        <v>112</v>
      </c>
      <c r="F27" s="6" t="s">
        <v>140</v>
      </c>
      <c r="G27" s="7" t="s">
        <v>141</v>
      </c>
      <c r="H27" s="8" t="s">
        <v>142</v>
      </c>
      <c r="I27" s="9" t="s">
        <v>25</v>
      </c>
      <c r="J27" s="26">
        <v>1.0</v>
      </c>
      <c r="K27" s="11">
        <v>1.11026903232072E10</v>
      </c>
      <c r="L27" s="11">
        <v>1.11026903232072E10</v>
      </c>
      <c r="M27" s="12">
        <v>1.0</v>
      </c>
      <c r="N27" s="12">
        <f t="shared" si="7"/>
        <v>1</v>
      </c>
      <c r="O27" s="13">
        <f t="shared" si="9"/>
        <v>3</v>
      </c>
      <c r="P27" s="25" t="s">
        <v>143</v>
      </c>
      <c r="Q27" s="27" t="s">
        <v>144</v>
      </c>
      <c r="R27" s="19" t="s">
        <v>63</v>
      </c>
      <c r="S27" s="16">
        <v>46022.0</v>
      </c>
    </row>
    <row r="28" ht="13.5" customHeight="1">
      <c r="A28" s="2">
        <v>27.0</v>
      </c>
      <c r="B28" s="3">
        <v>8.92399994E8</v>
      </c>
      <c r="C28" s="4" t="s">
        <v>19</v>
      </c>
      <c r="D28" s="3" t="s">
        <v>20</v>
      </c>
      <c r="E28" s="5" t="s">
        <v>112</v>
      </c>
      <c r="F28" s="6" t="s">
        <v>140</v>
      </c>
      <c r="G28" s="7" t="s">
        <v>145</v>
      </c>
      <c r="H28" s="8" t="s">
        <v>146</v>
      </c>
      <c r="I28" s="9" t="s">
        <v>25</v>
      </c>
      <c r="J28" s="26">
        <v>0.82</v>
      </c>
      <c r="K28" s="11">
        <v>1.3865022735E10</v>
      </c>
      <c r="L28" s="11">
        <v>1.5519905999E10</v>
      </c>
      <c r="M28" s="12">
        <v>1.0</v>
      </c>
      <c r="N28" s="12">
        <f t="shared" si="7"/>
        <v>0.8933702779</v>
      </c>
      <c r="O28" s="13">
        <f t="shared" si="9"/>
        <v>3</v>
      </c>
      <c r="P28" s="25" t="s">
        <v>147</v>
      </c>
      <c r="Q28" s="27" t="s">
        <v>148</v>
      </c>
      <c r="R28" s="19" t="s">
        <v>63</v>
      </c>
      <c r="S28" s="16">
        <v>46022.0</v>
      </c>
    </row>
    <row r="29" ht="13.5" customHeight="1">
      <c r="A29" s="2">
        <v>28.0</v>
      </c>
      <c r="B29" s="3">
        <v>8.92399994E8</v>
      </c>
      <c r="C29" s="4" t="s">
        <v>19</v>
      </c>
      <c r="D29" s="3" t="s">
        <v>20</v>
      </c>
      <c r="E29" s="5" t="s">
        <v>112</v>
      </c>
      <c r="F29" s="6" t="s">
        <v>140</v>
      </c>
      <c r="G29" s="7" t="s">
        <v>149</v>
      </c>
      <c r="H29" s="7" t="s">
        <v>150</v>
      </c>
      <c r="I29" s="9" t="s">
        <v>151</v>
      </c>
      <c r="J29" s="26">
        <v>0.03</v>
      </c>
      <c r="K29" s="11">
        <v>2.6688489E7</v>
      </c>
      <c r="L29" s="11">
        <v>1.3865022735E10</v>
      </c>
      <c r="M29" s="12">
        <v>1.0</v>
      </c>
      <c r="N29" s="12">
        <f t="shared" si="7"/>
        <v>0.001924878849</v>
      </c>
      <c r="O29" s="28">
        <f>IF(J29="NA",4,IF(J29="SD",5,IF(J29="EP",6,IF(N29&lt;=4%,3,IF(N29&lt;=6%,2,1)))))</f>
        <v>3</v>
      </c>
      <c r="P29" s="20" t="s">
        <v>152</v>
      </c>
      <c r="Q29" s="27" t="s">
        <v>153</v>
      </c>
      <c r="R29" s="19" t="s">
        <v>63</v>
      </c>
      <c r="S29" s="16">
        <v>46022.0</v>
      </c>
    </row>
    <row r="30" ht="13.5" customHeight="1">
      <c r="A30" s="2">
        <v>29.0</v>
      </c>
      <c r="B30" s="3">
        <v>8.92399994E8</v>
      </c>
      <c r="C30" s="4" t="s">
        <v>19</v>
      </c>
      <c r="D30" s="3" t="s">
        <v>20</v>
      </c>
      <c r="E30" s="5" t="s">
        <v>112</v>
      </c>
      <c r="F30" s="6" t="s">
        <v>154</v>
      </c>
      <c r="G30" s="7" t="s">
        <v>155</v>
      </c>
      <c r="H30" s="8" t="s">
        <v>156</v>
      </c>
      <c r="I30" s="9" t="s">
        <v>25</v>
      </c>
      <c r="J30" s="26">
        <v>0.8</v>
      </c>
      <c r="K30" s="11">
        <v>1.63889370707E11</v>
      </c>
      <c r="L30" s="11">
        <v>1.5169831258939E11</v>
      </c>
      <c r="M30" s="12">
        <v>1.0</v>
      </c>
      <c r="N30" s="12">
        <f t="shared" si="7"/>
        <v>1.080363835</v>
      </c>
      <c r="O30" s="13">
        <f>IF(J30="NA",4,IF(J30="SD",5,IF(J30="EP",6,IF(AND(N30&gt;(79%*M30)),3,IF(AND(N30&gt;=(60%*M30)),2,IF(AND(N30&lt;(60%*M30)),1))))))</f>
        <v>3</v>
      </c>
      <c r="P30" s="29" t="s">
        <v>157</v>
      </c>
      <c r="Q30" s="27" t="s">
        <v>158</v>
      </c>
      <c r="R30" s="19" t="s">
        <v>63</v>
      </c>
      <c r="S30" s="16">
        <v>46022.0</v>
      </c>
    </row>
    <row r="31" ht="13.5" customHeight="1">
      <c r="A31" s="2">
        <v>30.0</v>
      </c>
      <c r="B31" s="3">
        <v>8.92399994E8</v>
      </c>
      <c r="C31" s="4" t="s">
        <v>19</v>
      </c>
      <c r="D31" s="3" t="s">
        <v>20</v>
      </c>
      <c r="E31" s="5" t="s">
        <v>112</v>
      </c>
      <c r="F31" s="6" t="s">
        <v>159</v>
      </c>
      <c r="G31" s="7" t="s">
        <v>160</v>
      </c>
      <c r="H31" s="8" t="s">
        <v>161</v>
      </c>
      <c r="I31" s="9" t="s">
        <v>162</v>
      </c>
      <c r="J31" s="21" t="s">
        <v>163</v>
      </c>
      <c r="K31" s="11">
        <v>5.65683130866E9</v>
      </c>
      <c r="L31" s="11">
        <v>1.55199059994E10</v>
      </c>
      <c r="M31" s="12">
        <v>1.0</v>
      </c>
      <c r="N31" s="12">
        <f t="shared" si="7"/>
        <v>0.364488761</v>
      </c>
      <c r="O31" s="13">
        <f>IF(J31="NA",4,IF(J31="SD",5,IF(J31="EP",6,IF(N31&lt;=10%,3,IF(N31&lt;=20%,2,1)))))</f>
        <v>1</v>
      </c>
      <c r="P31" s="22" t="s">
        <v>164</v>
      </c>
      <c r="Q31" s="14" t="s">
        <v>165</v>
      </c>
      <c r="R31" s="19" t="s">
        <v>63</v>
      </c>
      <c r="S31" s="16">
        <v>46022.0</v>
      </c>
    </row>
    <row r="32" ht="13.5" customHeight="1">
      <c r="A32" s="2">
        <v>31.0</v>
      </c>
      <c r="B32" s="3">
        <v>8.92399994E8</v>
      </c>
      <c r="C32" s="4" t="s">
        <v>19</v>
      </c>
      <c r="D32" s="3" t="s">
        <v>20</v>
      </c>
      <c r="E32" s="5" t="s">
        <v>112</v>
      </c>
      <c r="F32" s="30" t="s">
        <v>166</v>
      </c>
      <c r="G32" s="17" t="s">
        <v>167</v>
      </c>
      <c r="H32" s="8" t="s">
        <v>168</v>
      </c>
      <c r="I32" s="9" t="s">
        <v>25</v>
      </c>
      <c r="J32" s="15" t="s">
        <v>61</v>
      </c>
      <c r="K32" s="11">
        <v>138.0</v>
      </c>
      <c r="L32" s="11">
        <v>138.0</v>
      </c>
      <c r="M32" s="12">
        <v>1.0</v>
      </c>
      <c r="N32" s="12">
        <f t="shared" si="7"/>
        <v>1</v>
      </c>
      <c r="O32" s="13">
        <f t="shared" ref="O32:O39" si="10">IF(J32="NA",4,IF(J32="SD",5,IF(J32="EP",6,IF(AND(N32&gt;(79%*M32)),3,IF(AND(N32&gt;=(60%*M32)),2,IF(AND(N32&lt;(60%*M32)),1))))))</f>
        <v>3</v>
      </c>
      <c r="P32" s="22" t="s">
        <v>169</v>
      </c>
      <c r="Q32" s="14" t="s">
        <v>170</v>
      </c>
      <c r="R32" s="19" t="s">
        <v>63</v>
      </c>
      <c r="S32" s="16">
        <v>46022.0</v>
      </c>
    </row>
    <row r="33" ht="13.5" customHeight="1">
      <c r="A33" s="2">
        <v>32.0</v>
      </c>
      <c r="B33" s="3">
        <v>8.92399994E8</v>
      </c>
      <c r="C33" s="4" t="s">
        <v>19</v>
      </c>
      <c r="D33" s="3" t="s">
        <v>20</v>
      </c>
      <c r="E33" s="31" t="s">
        <v>112</v>
      </c>
      <c r="F33" s="30" t="s">
        <v>166</v>
      </c>
      <c r="G33" s="17" t="s">
        <v>171</v>
      </c>
      <c r="H33" s="8" t="s">
        <v>172</v>
      </c>
      <c r="I33" s="9" t="s">
        <v>25</v>
      </c>
      <c r="J33" s="24" t="s">
        <v>61</v>
      </c>
      <c r="K33" s="11">
        <v>2058.0</v>
      </c>
      <c r="L33" s="11">
        <v>2058.0</v>
      </c>
      <c r="M33" s="12">
        <v>1.0</v>
      </c>
      <c r="N33" s="12">
        <f t="shared" si="7"/>
        <v>1</v>
      </c>
      <c r="O33" s="13">
        <f t="shared" si="10"/>
        <v>3</v>
      </c>
      <c r="P33" s="22" t="s">
        <v>173</v>
      </c>
      <c r="Q33" s="14" t="s">
        <v>174</v>
      </c>
      <c r="R33" s="19" t="s">
        <v>63</v>
      </c>
      <c r="S33" s="16">
        <v>46022.0</v>
      </c>
    </row>
    <row r="34" ht="13.5" customHeight="1">
      <c r="A34" s="2">
        <v>33.0</v>
      </c>
      <c r="B34" s="3">
        <v>8.92399994E8</v>
      </c>
      <c r="C34" s="4" t="s">
        <v>19</v>
      </c>
      <c r="D34" s="3" t="s">
        <v>20</v>
      </c>
      <c r="E34" s="31" t="s">
        <v>112</v>
      </c>
      <c r="F34" s="30" t="s">
        <v>166</v>
      </c>
      <c r="G34" s="17" t="s">
        <v>175</v>
      </c>
      <c r="H34" s="8" t="s">
        <v>176</v>
      </c>
      <c r="I34" s="9" t="s">
        <v>25</v>
      </c>
      <c r="J34" s="26">
        <v>0.98</v>
      </c>
      <c r="K34" s="11">
        <v>1263.0</v>
      </c>
      <c r="L34" s="11">
        <v>1531.0</v>
      </c>
      <c r="M34" s="12">
        <v>1.0</v>
      </c>
      <c r="N34" s="12">
        <f t="shared" si="7"/>
        <v>0.8249510124</v>
      </c>
      <c r="O34" s="13">
        <f t="shared" si="10"/>
        <v>3</v>
      </c>
      <c r="P34" s="22" t="s">
        <v>177</v>
      </c>
      <c r="Q34" s="14" t="s">
        <v>178</v>
      </c>
      <c r="R34" s="19" t="s">
        <v>63</v>
      </c>
      <c r="S34" s="16">
        <v>46022.0</v>
      </c>
    </row>
    <row r="35" ht="13.5" customHeight="1">
      <c r="A35" s="2">
        <v>34.0</v>
      </c>
      <c r="B35" s="3">
        <v>8.92399994E8</v>
      </c>
      <c r="C35" s="4" t="s">
        <v>19</v>
      </c>
      <c r="D35" s="3" t="s">
        <v>20</v>
      </c>
      <c r="E35" s="5" t="s">
        <v>179</v>
      </c>
      <c r="F35" s="6" t="s">
        <v>180</v>
      </c>
      <c r="G35" s="7" t="s">
        <v>181</v>
      </c>
      <c r="H35" s="8" t="s">
        <v>182</v>
      </c>
      <c r="I35" s="9" t="s">
        <v>25</v>
      </c>
      <c r="J35" s="21">
        <v>0.89</v>
      </c>
      <c r="K35" s="11">
        <v>16.0</v>
      </c>
      <c r="L35" s="11">
        <v>18.0</v>
      </c>
      <c r="M35" s="12">
        <v>1.0</v>
      </c>
      <c r="N35" s="12">
        <f t="shared" si="7"/>
        <v>0.8888888889</v>
      </c>
      <c r="O35" s="13">
        <f t="shared" si="10"/>
        <v>3</v>
      </c>
      <c r="P35" s="22" t="s">
        <v>183</v>
      </c>
      <c r="Q35" s="32" t="s">
        <v>27</v>
      </c>
      <c r="R35" s="19" t="s">
        <v>63</v>
      </c>
      <c r="S35" s="16">
        <v>46022.0</v>
      </c>
    </row>
    <row r="36" ht="13.5" customHeight="1">
      <c r="A36" s="2">
        <v>35.0</v>
      </c>
      <c r="B36" s="3">
        <v>8.92399994E8</v>
      </c>
      <c r="C36" s="4" t="s">
        <v>19</v>
      </c>
      <c r="D36" s="3" t="s">
        <v>20</v>
      </c>
      <c r="E36" s="5" t="s">
        <v>179</v>
      </c>
      <c r="F36" s="6" t="s">
        <v>180</v>
      </c>
      <c r="G36" s="7" t="s">
        <v>184</v>
      </c>
      <c r="H36" s="8" t="s">
        <v>185</v>
      </c>
      <c r="I36" s="9" t="s">
        <v>25</v>
      </c>
      <c r="J36" s="21">
        <v>1.0</v>
      </c>
      <c r="K36" s="11">
        <v>75.0</v>
      </c>
      <c r="L36" s="11">
        <v>75.0</v>
      </c>
      <c r="M36" s="12">
        <v>1.0</v>
      </c>
      <c r="N36" s="12">
        <f t="shared" si="7"/>
        <v>1</v>
      </c>
      <c r="O36" s="13">
        <f t="shared" si="10"/>
        <v>3</v>
      </c>
      <c r="P36" s="22" t="s">
        <v>186</v>
      </c>
      <c r="Q36" s="14" t="s">
        <v>187</v>
      </c>
      <c r="R36" s="19" t="s">
        <v>63</v>
      </c>
      <c r="S36" s="16">
        <v>46022.0</v>
      </c>
    </row>
    <row r="37" ht="13.5" customHeight="1">
      <c r="A37" s="2">
        <v>36.0</v>
      </c>
      <c r="B37" s="3">
        <v>8.92399994E8</v>
      </c>
      <c r="C37" s="4" t="s">
        <v>19</v>
      </c>
      <c r="D37" s="3" t="s">
        <v>20</v>
      </c>
      <c r="E37" s="5" t="s">
        <v>179</v>
      </c>
      <c r="F37" s="6" t="s">
        <v>188</v>
      </c>
      <c r="G37" s="7" t="s">
        <v>189</v>
      </c>
      <c r="H37" s="8" t="s">
        <v>190</v>
      </c>
      <c r="I37" s="9" t="s">
        <v>25</v>
      </c>
      <c r="J37" s="21" t="s">
        <v>191</v>
      </c>
      <c r="K37" s="21" t="s">
        <v>126</v>
      </c>
      <c r="L37" s="21" t="s">
        <v>126</v>
      </c>
      <c r="M37" s="12">
        <v>1.0</v>
      </c>
      <c r="N37" s="12" t="s">
        <v>126</v>
      </c>
      <c r="O37" s="13">
        <f t="shared" si="10"/>
        <v>3</v>
      </c>
      <c r="P37" s="22" t="s">
        <v>192</v>
      </c>
      <c r="Q37" s="14" t="s">
        <v>193</v>
      </c>
      <c r="R37" s="19" t="s">
        <v>63</v>
      </c>
      <c r="S37" s="16">
        <v>46022.0</v>
      </c>
    </row>
    <row r="38" ht="13.5" customHeight="1">
      <c r="A38" s="2">
        <v>37.0</v>
      </c>
      <c r="B38" s="3">
        <v>8.92399994E8</v>
      </c>
      <c r="C38" s="4" t="s">
        <v>19</v>
      </c>
      <c r="D38" s="3" t="s">
        <v>20</v>
      </c>
      <c r="E38" s="5" t="s">
        <v>194</v>
      </c>
      <c r="F38" s="30" t="s">
        <v>194</v>
      </c>
      <c r="G38" s="8" t="s">
        <v>195</v>
      </c>
      <c r="H38" s="8" t="s">
        <v>196</v>
      </c>
      <c r="I38" s="9" t="s">
        <v>25</v>
      </c>
      <c r="J38" s="21" t="s">
        <v>191</v>
      </c>
      <c r="K38" s="21" t="s">
        <v>191</v>
      </c>
      <c r="L38" s="24" t="s">
        <v>126</v>
      </c>
      <c r="M38" s="12">
        <v>1.0</v>
      </c>
      <c r="N38" s="12" t="str">
        <f t="shared" ref="N38:N39" si="11">IF(J38="NA","NA",IF(J38="SD","SD",IF(J38="EP","EP",K38/L38)))</f>
        <v>#VALUE!</v>
      </c>
      <c r="O38" s="13" t="str">
        <f t="shared" si="10"/>
        <v>#VALUE!</v>
      </c>
      <c r="P38" s="22" t="s">
        <v>197</v>
      </c>
      <c r="Q38" s="14" t="s">
        <v>198</v>
      </c>
      <c r="R38" s="33"/>
      <c r="S38" s="16">
        <v>46022.0</v>
      </c>
    </row>
    <row r="39" ht="13.5" customHeight="1">
      <c r="A39" s="2">
        <v>38.0</v>
      </c>
      <c r="B39" s="3">
        <v>8.92399994E8</v>
      </c>
      <c r="C39" s="4" t="s">
        <v>19</v>
      </c>
      <c r="D39" s="3" t="s">
        <v>20</v>
      </c>
      <c r="E39" s="5" t="s">
        <v>194</v>
      </c>
      <c r="F39" s="30" t="s">
        <v>194</v>
      </c>
      <c r="G39" s="8" t="s">
        <v>199</v>
      </c>
      <c r="H39" s="8" t="s">
        <v>200</v>
      </c>
      <c r="I39" s="9" t="s">
        <v>25</v>
      </c>
      <c r="J39" s="21" t="s">
        <v>191</v>
      </c>
      <c r="K39" s="21" t="s">
        <v>126</v>
      </c>
      <c r="L39" s="21" t="s">
        <v>126</v>
      </c>
      <c r="M39" s="12">
        <v>1.0</v>
      </c>
      <c r="N39" s="12" t="str">
        <f t="shared" si="11"/>
        <v>#VALUE!</v>
      </c>
      <c r="O39" s="13" t="str">
        <f t="shared" si="10"/>
        <v>#VALUE!</v>
      </c>
      <c r="P39" s="22" t="s">
        <v>197</v>
      </c>
      <c r="Q39" s="14" t="s">
        <v>201</v>
      </c>
      <c r="R39" s="33"/>
      <c r="S39" s="16">
        <v>46022.0</v>
      </c>
    </row>
    <row r="40" ht="13.5" customHeight="1">
      <c r="J40" s="34"/>
      <c r="K40" s="35"/>
      <c r="L40" s="35"/>
      <c r="P40" s="36"/>
      <c r="R40" s="36"/>
    </row>
    <row r="41" ht="13.5" customHeight="1">
      <c r="J41" s="34"/>
      <c r="K41" s="35"/>
      <c r="L41" s="35"/>
      <c r="P41" s="36"/>
      <c r="R41" s="36"/>
    </row>
    <row r="42" ht="13.5" customHeight="1">
      <c r="J42" s="34"/>
      <c r="K42" s="35"/>
      <c r="L42" s="35"/>
      <c r="P42" s="36"/>
      <c r="R42" s="36"/>
    </row>
    <row r="43" ht="13.5" customHeight="1">
      <c r="J43" s="34"/>
      <c r="K43" s="35"/>
      <c r="L43" s="35"/>
      <c r="P43" s="36"/>
      <c r="R43" s="36"/>
    </row>
    <row r="44" ht="13.5" customHeight="1">
      <c r="J44" s="34"/>
      <c r="K44" s="35"/>
      <c r="L44" s="35"/>
      <c r="P44" s="36"/>
      <c r="R44" s="36"/>
    </row>
    <row r="45" ht="13.5" customHeight="1">
      <c r="J45" s="34"/>
      <c r="K45" s="35"/>
      <c r="L45" s="35"/>
      <c r="P45" s="37"/>
      <c r="R45" s="36"/>
    </row>
    <row r="46" ht="13.5" customHeight="1">
      <c r="J46" s="34"/>
      <c r="K46" s="35"/>
      <c r="L46" s="35"/>
      <c r="P46" s="36"/>
      <c r="R46" s="36"/>
    </row>
    <row r="47" ht="13.5" customHeight="1">
      <c r="J47" s="34"/>
      <c r="K47" s="35"/>
      <c r="L47" s="35"/>
      <c r="P47" s="36"/>
      <c r="R47" s="36"/>
    </row>
    <row r="48" ht="13.5" customHeight="1">
      <c r="J48" s="34"/>
      <c r="K48" s="35"/>
      <c r="L48" s="35"/>
      <c r="P48" s="36"/>
      <c r="R48" s="36"/>
    </row>
    <row r="49" ht="13.5" customHeight="1">
      <c r="J49" s="34"/>
      <c r="K49" s="35"/>
      <c r="L49" s="35"/>
      <c r="P49" s="36"/>
      <c r="R49" s="36"/>
    </row>
    <row r="50" ht="13.5" customHeight="1">
      <c r="J50" s="34"/>
      <c r="K50" s="35"/>
      <c r="L50" s="35"/>
      <c r="P50" s="36"/>
      <c r="R50" s="36"/>
    </row>
    <row r="51" ht="13.5" customHeight="1">
      <c r="J51" s="34"/>
      <c r="K51" s="35"/>
      <c r="L51" s="35"/>
      <c r="P51" s="36"/>
      <c r="R51" s="36"/>
    </row>
    <row r="52" ht="13.5" customHeight="1">
      <c r="J52" s="34"/>
      <c r="K52" s="35"/>
      <c r="L52" s="35"/>
      <c r="P52" s="36"/>
      <c r="R52" s="36"/>
    </row>
    <row r="53" ht="13.5" customHeight="1">
      <c r="J53" s="34"/>
      <c r="K53" s="35"/>
      <c r="L53" s="35"/>
      <c r="P53" s="36"/>
      <c r="R53" s="36"/>
    </row>
    <row r="54" ht="13.5" customHeight="1">
      <c r="J54" s="34"/>
      <c r="K54" s="35"/>
      <c r="L54" s="35"/>
      <c r="P54" s="36"/>
      <c r="R54" s="36"/>
    </row>
    <row r="55" ht="13.5" customHeight="1">
      <c r="J55" s="34"/>
      <c r="K55" s="35"/>
      <c r="L55" s="35"/>
      <c r="P55" s="36"/>
      <c r="R55" s="36"/>
    </row>
    <row r="56" ht="13.5" customHeight="1">
      <c r="J56" s="34"/>
      <c r="K56" s="35"/>
      <c r="L56" s="35"/>
      <c r="P56" s="36"/>
      <c r="R56" s="36"/>
    </row>
    <row r="57" ht="13.5" customHeight="1">
      <c r="J57" s="34"/>
      <c r="K57" s="35"/>
      <c r="L57" s="35"/>
      <c r="P57" s="36"/>
      <c r="R57" s="36"/>
    </row>
    <row r="58" ht="13.5" customHeight="1">
      <c r="J58" s="34"/>
      <c r="K58" s="35"/>
      <c r="L58" s="35"/>
      <c r="P58" s="36"/>
      <c r="R58" s="36"/>
    </row>
    <row r="59" ht="13.5" customHeight="1">
      <c r="J59" s="34"/>
      <c r="K59" s="35"/>
      <c r="L59" s="35"/>
      <c r="P59" s="36"/>
      <c r="R59" s="36"/>
    </row>
    <row r="60" ht="13.5" customHeight="1">
      <c r="J60" s="34"/>
      <c r="K60" s="35"/>
      <c r="L60" s="35"/>
      <c r="P60" s="36"/>
      <c r="R60" s="36"/>
    </row>
    <row r="61" ht="13.5" customHeight="1">
      <c r="J61" s="34"/>
      <c r="K61" s="35"/>
      <c r="L61" s="35"/>
      <c r="P61" s="36"/>
      <c r="R61" s="36"/>
    </row>
    <row r="62" ht="13.5" customHeight="1">
      <c r="J62" s="34"/>
      <c r="K62" s="35"/>
      <c r="L62" s="35"/>
      <c r="P62" s="36"/>
      <c r="R62" s="36"/>
    </row>
    <row r="63" ht="13.5" customHeight="1">
      <c r="J63" s="34"/>
      <c r="K63" s="35"/>
      <c r="L63" s="35"/>
      <c r="P63" s="36"/>
      <c r="R63" s="36"/>
    </row>
    <row r="64" ht="13.5" customHeight="1">
      <c r="J64" s="34"/>
      <c r="K64" s="35"/>
      <c r="L64" s="35"/>
      <c r="P64" s="36"/>
      <c r="R64" s="36"/>
    </row>
    <row r="65" ht="13.5" customHeight="1">
      <c r="J65" s="34"/>
      <c r="K65" s="35"/>
      <c r="L65" s="35"/>
      <c r="P65" s="36"/>
      <c r="R65" s="36"/>
    </row>
    <row r="66" ht="13.5" customHeight="1">
      <c r="J66" s="34"/>
      <c r="K66" s="35"/>
      <c r="L66" s="35"/>
      <c r="P66" s="36"/>
      <c r="R66" s="36"/>
    </row>
    <row r="67" ht="13.5" customHeight="1">
      <c r="J67" s="34"/>
      <c r="K67" s="35"/>
      <c r="L67" s="35"/>
      <c r="P67" s="36"/>
      <c r="R67" s="36"/>
    </row>
    <row r="68" ht="13.5" customHeight="1">
      <c r="J68" s="34"/>
      <c r="K68" s="35"/>
      <c r="L68" s="35"/>
      <c r="P68" s="36"/>
      <c r="R68" s="36"/>
    </row>
    <row r="69" ht="13.5" customHeight="1">
      <c r="J69" s="34"/>
      <c r="K69" s="35"/>
      <c r="L69" s="35"/>
      <c r="P69" s="36"/>
      <c r="R69" s="36"/>
    </row>
    <row r="70" ht="13.5" customHeight="1">
      <c r="J70" s="34"/>
      <c r="K70" s="35"/>
      <c r="L70" s="35"/>
      <c r="P70" s="36"/>
      <c r="R70" s="36"/>
    </row>
    <row r="71" ht="13.5" customHeight="1">
      <c r="J71" s="34"/>
      <c r="K71" s="35"/>
      <c r="L71" s="35"/>
      <c r="P71" s="36"/>
      <c r="R71" s="36"/>
    </row>
    <row r="72" ht="13.5" customHeight="1">
      <c r="J72" s="34"/>
      <c r="K72" s="35"/>
      <c r="L72" s="35"/>
      <c r="P72" s="36"/>
      <c r="R72" s="36"/>
    </row>
    <row r="73" ht="13.5" customHeight="1">
      <c r="J73" s="34"/>
      <c r="K73" s="35"/>
      <c r="L73" s="35"/>
      <c r="P73" s="36"/>
      <c r="R73" s="36"/>
    </row>
    <row r="74" ht="13.5" customHeight="1">
      <c r="J74" s="34"/>
      <c r="K74" s="35"/>
      <c r="L74" s="35"/>
      <c r="P74" s="36"/>
      <c r="R74" s="36"/>
    </row>
    <row r="75" ht="13.5" customHeight="1">
      <c r="J75" s="34"/>
      <c r="K75" s="35"/>
      <c r="L75" s="35"/>
      <c r="P75" s="36"/>
      <c r="R75" s="36"/>
    </row>
    <row r="76" ht="13.5" customHeight="1">
      <c r="J76" s="34"/>
      <c r="K76" s="35"/>
      <c r="L76" s="35"/>
      <c r="P76" s="36"/>
      <c r="R76" s="36"/>
    </row>
    <row r="77" ht="13.5" customHeight="1">
      <c r="J77" s="34"/>
      <c r="K77" s="35"/>
      <c r="L77" s="35"/>
      <c r="P77" s="36"/>
      <c r="R77" s="36"/>
    </row>
    <row r="78" ht="13.5" customHeight="1">
      <c r="J78" s="34"/>
      <c r="K78" s="35"/>
      <c r="L78" s="35"/>
      <c r="P78" s="36"/>
      <c r="R78" s="36"/>
    </row>
    <row r="79" ht="13.5" customHeight="1">
      <c r="J79" s="34"/>
      <c r="K79" s="35"/>
      <c r="L79" s="35"/>
      <c r="P79" s="36"/>
      <c r="R79" s="36"/>
    </row>
    <row r="80" ht="13.5" customHeight="1">
      <c r="J80" s="34"/>
      <c r="K80" s="35"/>
      <c r="L80" s="35"/>
      <c r="P80" s="36"/>
      <c r="R80" s="36"/>
    </row>
    <row r="81" ht="13.5" customHeight="1">
      <c r="J81" s="34"/>
      <c r="K81" s="35"/>
      <c r="L81" s="35"/>
      <c r="P81" s="36"/>
      <c r="R81" s="36"/>
    </row>
    <row r="82" ht="13.5" customHeight="1">
      <c r="J82" s="34"/>
      <c r="K82" s="35"/>
      <c r="L82" s="35"/>
      <c r="P82" s="36"/>
      <c r="R82" s="36"/>
    </row>
    <row r="83" ht="13.5" customHeight="1">
      <c r="J83" s="34"/>
      <c r="K83" s="35"/>
      <c r="L83" s="35"/>
      <c r="P83" s="36"/>
      <c r="R83" s="36"/>
    </row>
    <row r="84" ht="13.5" customHeight="1">
      <c r="J84" s="34"/>
      <c r="K84" s="35"/>
      <c r="L84" s="35"/>
      <c r="P84" s="36"/>
      <c r="R84" s="36"/>
    </row>
    <row r="85" ht="13.5" customHeight="1">
      <c r="J85" s="34"/>
      <c r="K85" s="35"/>
      <c r="L85" s="35"/>
      <c r="P85" s="36"/>
      <c r="R85" s="36"/>
    </row>
    <row r="86" ht="13.5" customHeight="1">
      <c r="J86" s="34"/>
      <c r="K86" s="35"/>
      <c r="L86" s="35"/>
      <c r="P86" s="36"/>
      <c r="R86" s="36"/>
    </row>
    <row r="87" ht="13.5" customHeight="1">
      <c r="J87" s="34"/>
      <c r="K87" s="35"/>
      <c r="L87" s="35"/>
      <c r="P87" s="36"/>
      <c r="R87" s="36"/>
    </row>
    <row r="88" ht="13.5" customHeight="1">
      <c r="J88" s="34"/>
      <c r="K88" s="35"/>
      <c r="L88" s="35"/>
      <c r="P88" s="36"/>
      <c r="R88" s="36"/>
    </row>
    <row r="89" ht="13.5" customHeight="1">
      <c r="J89" s="34"/>
      <c r="K89" s="35"/>
      <c r="L89" s="35"/>
      <c r="P89" s="36"/>
      <c r="R89" s="36"/>
    </row>
    <row r="90" ht="13.5" customHeight="1">
      <c r="J90" s="34"/>
      <c r="K90" s="35"/>
      <c r="L90" s="35"/>
      <c r="P90" s="36"/>
      <c r="R90" s="36"/>
    </row>
    <row r="91" ht="13.5" customHeight="1">
      <c r="J91" s="34"/>
      <c r="K91" s="35"/>
      <c r="L91" s="35"/>
      <c r="P91" s="36"/>
      <c r="R91" s="36"/>
    </row>
    <row r="92" ht="13.5" customHeight="1">
      <c r="J92" s="34"/>
      <c r="K92" s="35"/>
      <c r="L92" s="35"/>
      <c r="P92" s="36"/>
      <c r="R92" s="36"/>
    </row>
    <row r="93" ht="13.5" customHeight="1">
      <c r="J93" s="34"/>
      <c r="K93" s="35"/>
      <c r="L93" s="35"/>
      <c r="P93" s="36"/>
      <c r="R93" s="36"/>
    </row>
    <row r="94" ht="13.5" customHeight="1">
      <c r="J94" s="34"/>
      <c r="K94" s="35"/>
      <c r="L94" s="35"/>
      <c r="P94" s="36"/>
      <c r="R94" s="36"/>
    </row>
    <row r="95" ht="13.5" customHeight="1">
      <c r="J95" s="34"/>
      <c r="K95" s="35"/>
      <c r="L95" s="35"/>
      <c r="P95" s="36"/>
      <c r="R95" s="36"/>
    </row>
    <row r="96" ht="13.5" customHeight="1">
      <c r="J96" s="34"/>
      <c r="K96" s="35"/>
      <c r="L96" s="35"/>
      <c r="P96" s="36"/>
      <c r="R96" s="36"/>
    </row>
    <row r="97" ht="13.5" customHeight="1">
      <c r="J97" s="34"/>
      <c r="K97" s="35"/>
      <c r="L97" s="35"/>
      <c r="P97" s="36"/>
      <c r="R97" s="36"/>
    </row>
    <row r="98" ht="13.5" customHeight="1">
      <c r="J98" s="34"/>
      <c r="K98" s="35"/>
      <c r="L98" s="35"/>
      <c r="P98" s="36"/>
      <c r="R98" s="36"/>
    </row>
    <row r="99" ht="13.5" customHeight="1">
      <c r="J99" s="34"/>
      <c r="K99" s="35"/>
      <c r="L99" s="35"/>
      <c r="P99" s="36"/>
      <c r="R99" s="36"/>
    </row>
    <row r="100" ht="13.5" customHeight="1">
      <c r="J100" s="34"/>
      <c r="K100" s="35"/>
      <c r="L100" s="35"/>
      <c r="P100" s="36"/>
      <c r="R100" s="36"/>
    </row>
    <row r="101" ht="13.5" customHeight="1">
      <c r="J101" s="34"/>
      <c r="K101" s="35"/>
      <c r="L101" s="35"/>
      <c r="P101" s="36"/>
      <c r="R101" s="36"/>
    </row>
    <row r="102" ht="13.5" customHeight="1">
      <c r="J102" s="34"/>
      <c r="K102" s="35"/>
      <c r="L102" s="35"/>
      <c r="P102" s="36"/>
      <c r="R102" s="36"/>
    </row>
    <row r="103" ht="13.5" customHeight="1">
      <c r="J103" s="34"/>
      <c r="K103" s="35"/>
      <c r="L103" s="35"/>
      <c r="P103" s="36"/>
      <c r="R103" s="36"/>
    </row>
    <row r="104" ht="13.5" customHeight="1">
      <c r="J104" s="34"/>
      <c r="K104" s="35"/>
      <c r="L104" s="35"/>
      <c r="P104" s="36"/>
      <c r="R104" s="36"/>
    </row>
    <row r="105" ht="13.5" customHeight="1">
      <c r="J105" s="34"/>
      <c r="K105" s="35"/>
      <c r="L105" s="35"/>
      <c r="P105" s="36"/>
      <c r="R105" s="36"/>
    </row>
    <row r="106" ht="13.5" customHeight="1">
      <c r="J106" s="34"/>
      <c r="K106" s="35"/>
      <c r="L106" s="35"/>
      <c r="P106" s="36"/>
      <c r="R106" s="36"/>
    </row>
    <row r="107" ht="13.5" customHeight="1">
      <c r="J107" s="34"/>
      <c r="K107" s="35"/>
      <c r="L107" s="35"/>
      <c r="P107" s="36"/>
      <c r="R107" s="36"/>
    </row>
    <row r="108" ht="13.5" customHeight="1">
      <c r="J108" s="34"/>
      <c r="K108" s="35"/>
      <c r="L108" s="35"/>
      <c r="P108" s="36"/>
      <c r="R108" s="36"/>
    </row>
    <row r="109" ht="13.5" customHeight="1">
      <c r="J109" s="34"/>
      <c r="K109" s="35"/>
      <c r="L109" s="35"/>
      <c r="P109" s="36"/>
      <c r="R109" s="36"/>
    </row>
    <row r="110" ht="13.5" customHeight="1">
      <c r="J110" s="34"/>
      <c r="K110" s="35"/>
      <c r="L110" s="35"/>
      <c r="P110" s="36"/>
      <c r="R110" s="36"/>
    </row>
    <row r="111" ht="13.5" customHeight="1">
      <c r="J111" s="34"/>
      <c r="K111" s="35"/>
      <c r="L111" s="35"/>
      <c r="P111" s="36"/>
      <c r="R111" s="36"/>
    </row>
    <row r="112" ht="13.5" customHeight="1">
      <c r="J112" s="34"/>
      <c r="K112" s="35"/>
      <c r="L112" s="35"/>
      <c r="P112" s="36"/>
      <c r="R112" s="36"/>
    </row>
    <row r="113" ht="13.5" customHeight="1">
      <c r="J113" s="34"/>
      <c r="K113" s="35"/>
      <c r="L113" s="35"/>
      <c r="P113" s="36"/>
      <c r="R113" s="36"/>
    </row>
    <row r="114" ht="13.5" customHeight="1">
      <c r="J114" s="34"/>
      <c r="K114" s="35"/>
      <c r="L114" s="35"/>
      <c r="P114" s="36"/>
      <c r="R114" s="36"/>
    </row>
    <row r="115" ht="13.5" customHeight="1">
      <c r="J115" s="34"/>
      <c r="K115" s="35"/>
      <c r="L115" s="35"/>
      <c r="P115" s="36"/>
      <c r="R115" s="36"/>
    </row>
    <row r="116" ht="13.5" customHeight="1">
      <c r="J116" s="34"/>
      <c r="K116" s="35"/>
      <c r="L116" s="35"/>
      <c r="P116" s="36"/>
      <c r="R116" s="36"/>
    </row>
    <row r="117" ht="13.5" customHeight="1">
      <c r="J117" s="34"/>
      <c r="K117" s="35"/>
      <c r="L117" s="35"/>
      <c r="P117" s="36"/>
      <c r="R117" s="36"/>
    </row>
    <row r="118" ht="13.5" customHeight="1">
      <c r="J118" s="34"/>
      <c r="K118" s="35"/>
      <c r="L118" s="35"/>
      <c r="P118" s="36"/>
      <c r="R118" s="36"/>
    </row>
    <row r="119" ht="13.5" customHeight="1">
      <c r="J119" s="34"/>
      <c r="K119" s="35"/>
      <c r="L119" s="35"/>
      <c r="P119" s="36"/>
      <c r="R119" s="36"/>
    </row>
    <row r="120" ht="13.5" customHeight="1">
      <c r="J120" s="34"/>
      <c r="K120" s="35"/>
      <c r="L120" s="35"/>
      <c r="P120" s="36"/>
      <c r="R120" s="36"/>
    </row>
    <row r="121" ht="13.5" customHeight="1">
      <c r="J121" s="34"/>
      <c r="K121" s="35"/>
      <c r="L121" s="35"/>
      <c r="P121" s="36"/>
      <c r="R121" s="36"/>
    </row>
    <row r="122" ht="13.5" customHeight="1">
      <c r="J122" s="34"/>
      <c r="K122" s="35"/>
      <c r="L122" s="35"/>
      <c r="P122" s="36"/>
      <c r="R122" s="36"/>
    </row>
    <row r="123" ht="13.5" customHeight="1">
      <c r="J123" s="34"/>
      <c r="K123" s="35"/>
      <c r="L123" s="35"/>
      <c r="P123" s="36"/>
      <c r="R123" s="36"/>
    </row>
    <row r="124" ht="13.5" customHeight="1">
      <c r="J124" s="34"/>
      <c r="K124" s="35"/>
      <c r="L124" s="35"/>
      <c r="P124" s="36"/>
      <c r="R124" s="36"/>
    </row>
    <row r="125" ht="13.5" customHeight="1">
      <c r="J125" s="34"/>
      <c r="K125" s="35"/>
      <c r="L125" s="35"/>
      <c r="P125" s="36"/>
      <c r="R125" s="36"/>
    </row>
    <row r="126" ht="13.5" customHeight="1">
      <c r="J126" s="34"/>
      <c r="K126" s="35"/>
      <c r="L126" s="35"/>
      <c r="P126" s="36"/>
      <c r="R126" s="36"/>
    </row>
    <row r="127" ht="13.5" customHeight="1">
      <c r="J127" s="34"/>
      <c r="K127" s="35"/>
      <c r="L127" s="35"/>
      <c r="P127" s="36"/>
      <c r="R127" s="36"/>
    </row>
    <row r="128" ht="13.5" customHeight="1">
      <c r="J128" s="34"/>
      <c r="K128" s="35"/>
      <c r="L128" s="35"/>
      <c r="P128" s="36"/>
      <c r="R128" s="36"/>
    </row>
    <row r="129" ht="13.5" customHeight="1">
      <c r="J129" s="34"/>
      <c r="K129" s="35"/>
      <c r="L129" s="35"/>
      <c r="P129" s="36"/>
      <c r="R129" s="36"/>
    </row>
    <row r="130" ht="13.5" customHeight="1">
      <c r="J130" s="34"/>
      <c r="K130" s="35"/>
      <c r="L130" s="35"/>
      <c r="P130" s="36"/>
      <c r="R130" s="36"/>
    </row>
    <row r="131" ht="13.5" customHeight="1">
      <c r="J131" s="34"/>
      <c r="K131" s="35"/>
      <c r="L131" s="35"/>
      <c r="P131" s="36"/>
      <c r="R131" s="36"/>
    </row>
    <row r="132" ht="13.5" customHeight="1">
      <c r="J132" s="34"/>
      <c r="K132" s="35"/>
      <c r="L132" s="35"/>
      <c r="P132" s="36"/>
      <c r="R132" s="36"/>
    </row>
    <row r="133" ht="13.5" customHeight="1">
      <c r="J133" s="34"/>
      <c r="K133" s="35"/>
      <c r="L133" s="35"/>
      <c r="P133" s="36"/>
      <c r="R133" s="36"/>
    </row>
    <row r="134" ht="13.5" customHeight="1">
      <c r="J134" s="34"/>
      <c r="K134" s="35"/>
      <c r="L134" s="35"/>
      <c r="P134" s="36"/>
      <c r="R134" s="36"/>
    </row>
    <row r="135" ht="13.5" customHeight="1">
      <c r="J135" s="34"/>
      <c r="K135" s="35"/>
      <c r="L135" s="35"/>
      <c r="P135" s="36"/>
      <c r="R135" s="36"/>
    </row>
    <row r="136" ht="13.5" customHeight="1">
      <c r="J136" s="34"/>
      <c r="K136" s="35"/>
      <c r="L136" s="35"/>
      <c r="P136" s="36"/>
      <c r="R136" s="36"/>
    </row>
    <row r="137" ht="13.5" customHeight="1">
      <c r="J137" s="34"/>
      <c r="K137" s="35"/>
      <c r="L137" s="35"/>
      <c r="P137" s="36"/>
      <c r="R137" s="36"/>
    </row>
    <row r="138" ht="13.5" customHeight="1">
      <c r="J138" s="34"/>
      <c r="K138" s="35"/>
      <c r="L138" s="35"/>
      <c r="P138" s="36"/>
      <c r="R138" s="36"/>
    </row>
    <row r="139" ht="13.5" customHeight="1">
      <c r="J139" s="34"/>
      <c r="K139" s="35"/>
      <c r="L139" s="35"/>
      <c r="P139" s="36"/>
      <c r="R139" s="36"/>
    </row>
    <row r="140" ht="13.5" customHeight="1">
      <c r="J140" s="34"/>
      <c r="K140" s="35"/>
      <c r="L140" s="35"/>
      <c r="P140" s="36"/>
      <c r="R140" s="36"/>
    </row>
    <row r="141" ht="13.5" customHeight="1">
      <c r="J141" s="34"/>
      <c r="K141" s="35"/>
      <c r="L141" s="35"/>
      <c r="P141" s="36"/>
      <c r="R141" s="36"/>
    </row>
    <row r="142" ht="13.5" customHeight="1">
      <c r="J142" s="34"/>
      <c r="K142" s="35"/>
      <c r="L142" s="35"/>
      <c r="P142" s="36"/>
      <c r="R142" s="36"/>
    </row>
    <row r="143" ht="13.5" customHeight="1">
      <c r="J143" s="34"/>
      <c r="K143" s="35"/>
      <c r="L143" s="35"/>
      <c r="P143" s="36"/>
      <c r="R143" s="36"/>
    </row>
    <row r="144" ht="13.5" customHeight="1">
      <c r="J144" s="34"/>
      <c r="K144" s="35"/>
      <c r="L144" s="35"/>
      <c r="P144" s="36"/>
      <c r="R144" s="36"/>
    </row>
    <row r="145" ht="13.5" customHeight="1">
      <c r="J145" s="34"/>
      <c r="K145" s="35"/>
      <c r="L145" s="35"/>
      <c r="P145" s="36"/>
      <c r="R145" s="36"/>
    </row>
    <row r="146" ht="13.5" customHeight="1">
      <c r="J146" s="34"/>
      <c r="K146" s="35"/>
      <c r="L146" s="35"/>
      <c r="P146" s="36"/>
      <c r="R146" s="36"/>
    </row>
    <row r="147" ht="13.5" customHeight="1">
      <c r="J147" s="34"/>
      <c r="K147" s="35"/>
      <c r="L147" s="35"/>
      <c r="P147" s="36"/>
      <c r="R147" s="36"/>
    </row>
    <row r="148" ht="13.5" customHeight="1">
      <c r="J148" s="34"/>
      <c r="K148" s="35"/>
      <c r="L148" s="35"/>
      <c r="P148" s="36"/>
      <c r="R148" s="36"/>
    </row>
    <row r="149" ht="13.5" customHeight="1">
      <c r="J149" s="34"/>
      <c r="K149" s="35"/>
      <c r="L149" s="35"/>
      <c r="P149" s="36"/>
      <c r="R149" s="36"/>
    </row>
    <row r="150" ht="13.5" customHeight="1">
      <c r="J150" s="34"/>
      <c r="K150" s="35"/>
      <c r="L150" s="35"/>
      <c r="P150" s="36"/>
      <c r="R150" s="36"/>
    </row>
    <row r="151" ht="13.5" customHeight="1">
      <c r="J151" s="34"/>
      <c r="K151" s="35"/>
      <c r="L151" s="35"/>
      <c r="P151" s="36"/>
      <c r="R151" s="36"/>
    </row>
    <row r="152" ht="13.5" customHeight="1">
      <c r="J152" s="34"/>
      <c r="K152" s="35"/>
      <c r="L152" s="35"/>
      <c r="P152" s="36"/>
      <c r="R152" s="36"/>
    </row>
    <row r="153" ht="13.5" customHeight="1">
      <c r="J153" s="34"/>
      <c r="K153" s="35"/>
      <c r="L153" s="35"/>
      <c r="P153" s="36"/>
      <c r="R153" s="36"/>
    </row>
    <row r="154" ht="13.5" customHeight="1">
      <c r="J154" s="34"/>
      <c r="K154" s="35"/>
      <c r="L154" s="35"/>
      <c r="P154" s="36"/>
      <c r="R154" s="36"/>
    </row>
    <row r="155" ht="13.5" customHeight="1">
      <c r="J155" s="34"/>
      <c r="K155" s="35"/>
      <c r="L155" s="35"/>
      <c r="P155" s="36"/>
      <c r="R155" s="36"/>
    </row>
    <row r="156" ht="13.5" customHeight="1">
      <c r="J156" s="34"/>
      <c r="K156" s="35"/>
      <c r="L156" s="35"/>
      <c r="P156" s="36"/>
      <c r="R156" s="36"/>
    </row>
    <row r="157" ht="13.5" customHeight="1">
      <c r="J157" s="34"/>
      <c r="K157" s="35"/>
      <c r="L157" s="35"/>
      <c r="P157" s="36"/>
      <c r="R157" s="36"/>
    </row>
    <row r="158" ht="13.5" customHeight="1">
      <c r="J158" s="34"/>
      <c r="K158" s="35"/>
      <c r="L158" s="35"/>
      <c r="P158" s="36"/>
      <c r="R158" s="36"/>
    </row>
    <row r="159" ht="13.5" customHeight="1">
      <c r="J159" s="34"/>
      <c r="K159" s="35"/>
      <c r="L159" s="35"/>
      <c r="P159" s="36"/>
      <c r="R159" s="36"/>
    </row>
    <row r="160" ht="13.5" customHeight="1">
      <c r="J160" s="34"/>
      <c r="K160" s="35"/>
      <c r="L160" s="35"/>
      <c r="P160" s="36"/>
      <c r="R160" s="36"/>
    </row>
    <row r="161" ht="13.5" customHeight="1">
      <c r="J161" s="34"/>
      <c r="K161" s="35"/>
      <c r="L161" s="35"/>
      <c r="P161" s="36"/>
      <c r="R161" s="36"/>
    </row>
    <row r="162" ht="13.5" customHeight="1">
      <c r="J162" s="34"/>
      <c r="K162" s="35"/>
      <c r="L162" s="35"/>
      <c r="P162" s="36"/>
      <c r="R162" s="36"/>
    </row>
    <row r="163" ht="13.5" customHeight="1">
      <c r="J163" s="34"/>
      <c r="K163" s="35"/>
      <c r="L163" s="35"/>
      <c r="P163" s="36"/>
      <c r="R163" s="36"/>
    </row>
    <row r="164" ht="13.5" customHeight="1">
      <c r="J164" s="34"/>
      <c r="K164" s="35"/>
      <c r="L164" s="35"/>
      <c r="P164" s="36"/>
      <c r="R164" s="36"/>
    </row>
    <row r="165" ht="13.5" customHeight="1">
      <c r="J165" s="34"/>
      <c r="K165" s="35"/>
      <c r="L165" s="35"/>
      <c r="P165" s="36"/>
      <c r="R165" s="36"/>
    </row>
    <row r="166" ht="13.5" customHeight="1">
      <c r="J166" s="34"/>
      <c r="K166" s="35"/>
      <c r="L166" s="35"/>
      <c r="P166" s="36"/>
      <c r="R166" s="36"/>
    </row>
    <row r="167" ht="13.5" customHeight="1">
      <c r="J167" s="34"/>
      <c r="K167" s="35"/>
      <c r="L167" s="35"/>
      <c r="P167" s="36"/>
      <c r="R167" s="36"/>
    </row>
    <row r="168" ht="13.5" customHeight="1">
      <c r="J168" s="34"/>
      <c r="K168" s="35"/>
      <c r="L168" s="35"/>
      <c r="P168" s="36"/>
      <c r="R168" s="36"/>
    </row>
    <row r="169" ht="13.5" customHeight="1">
      <c r="J169" s="34"/>
      <c r="K169" s="35"/>
      <c r="L169" s="35"/>
      <c r="P169" s="36"/>
      <c r="R169" s="36"/>
    </row>
    <row r="170" ht="13.5" customHeight="1">
      <c r="J170" s="34"/>
      <c r="K170" s="35"/>
      <c r="L170" s="35"/>
      <c r="P170" s="36"/>
      <c r="R170" s="36"/>
    </row>
    <row r="171" ht="13.5" customHeight="1">
      <c r="J171" s="34"/>
      <c r="K171" s="35"/>
      <c r="L171" s="35"/>
      <c r="P171" s="36"/>
      <c r="R171" s="36"/>
    </row>
    <row r="172" ht="13.5" customHeight="1">
      <c r="J172" s="34"/>
      <c r="K172" s="35"/>
      <c r="L172" s="35"/>
      <c r="P172" s="36"/>
      <c r="R172" s="36"/>
    </row>
    <row r="173" ht="13.5" customHeight="1">
      <c r="J173" s="34"/>
      <c r="K173" s="35"/>
      <c r="L173" s="35"/>
      <c r="P173" s="36"/>
      <c r="R173" s="36"/>
    </row>
    <row r="174" ht="13.5" customHeight="1">
      <c r="J174" s="34"/>
      <c r="K174" s="35"/>
      <c r="L174" s="35"/>
      <c r="P174" s="36"/>
      <c r="R174" s="36"/>
    </row>
    <row r="175" ht="13.5" customHeight="1">
      <c r="J175" s="34"/>
      <c r="K175" s="35"/>
      <c r="L175" s="35"/>
      <c r="P175" s="36"/>
      <c r="R175" s="36"/>
    </row>
    <row r="176" ht="13.5" customHeight="1">
      <c r="J176" s="34"/>
      <c r="K176" s="35"/>
      <c r="L176" s="35"/>
      <c r="P176" s="36"/>
      <c r="R176" s="36"/>
    </row>
    <row r="177" ht="13.5" customHeight="1">
      <c r="J177" s="34"/>
      <c r="K177" s="35"/>
      <c r="L177" s="35"/>
      <c r="P177" s="36"/>
      <c r="R177" s="36"/>
    </row>
    <row r="178" ht="13.5" customHeight="1">
      <c r="J178" s="34"/>
      <c r="K178" s="35"/>
      <c r="L178" s="35"/>
      <c r="P178" s="36"/>
      <c r="R178" s="36"/>
    </row>
    <row r="179" ht="13.5" customHeight="1">
      <c r="J179" s="34"/>
      <c r="K179" s="35"/>
      <c r="L179" s="35"/>
      <c r="P179" s="36"/>
      <c r="R179" s="36"/>
    </row>
    <row r="180" ht="13.5" customHeight="1">
      <c r="J180" s="34"/>
      <c r="K180" s="35"/>
      <c r="L180" s="35"/>
      <c r="P180" s="36"/>
      <c r="R180" s="36"/>
    </row>
    <row r="181" ht="13.5" customHeight="1">
      <c r="J181" s="34"/>
      <c r="K181" s="35"/>
      <c r="L181" s="35"/>
      <c r="P181" s="36"/>
      <c r="R181" s="36"/>
    </row>
    <row r="182" ht="13.5" customHeight="1">
      <c r="J182" s="34"/>
      <c r="K182" s="35"/>
      <c r="L182" s="35"/>
      <c r="P182" s="36"/>
      <c r="R182" s="36"/>
    </row>
    <row r="183" ht="13.5" customHeight="1">
      <c r="J183" s="34"/>
      <c r="K183" s="35"/>
      <c r="L183" s="35"/>
      <c r="P183" s="36"/>
      <c r="R183" s="36"/>
    </row>
    <row r="184" ht="13.5" customHeight="1">
      <c r="J184" s="34"/>
      <c r="K184" s="35"/>
      <c r="L184" s="35"/>
      <c r="P184" s="36"/>
      <c r="R184" s="36"/>
    </row>
    <row r="185" ht="13.5" customHeight="1">
      <c r="J185" s="34"/>
      <c r="K185" s="35"/>
      <c r="L185" s="35"/>
      <c r="P185" s="36"/>
      <c r="R185" s="36"/>
    </row>
    <row r="186" ht="13.5" customHeight="1">
      <c r="J186" s="34"/>
      <c r="K186" s="35"/>
      <c r="L186" s="35"/>
      <c r="P186" s="36"/>
      <c r="R186" s="36"/>
    </row>
    <row r="187" ht="13.5" customHeight="1">
      <c r="J187" s="34"/>
      <c r="K187" s="35"/>
      <c r="L187" s="35"/>
      <c r="P187" s="36"/>
      <c r="R187" s="36"/>
    </row>
    <row r="188" ht="13.5" customHeight="1">
      <c r="J188" s="34"/>
      <c r="K188" s="35"/>
      <c r="L188" s="35"/>
      <c r="P188" s="36"/>
      <c r="R188" s="36"/>
    </row>
    <row r="189" ht="13.5" customHeight="1">
      <c r="J189" s="34"/>
      <c r="K189" s="35"/>
      <c r="L189" s="35"/>
      <c r="P189" s="36"/>
      <c r="R189" s="36"/>
    </row>
    <row r="190" ht="13.5" customHeight="1">
      <c r="J190" s="34"/>
      <c r="K190" s="35"/>
      <c r="L190" s="35"/>
      <c r="P190" s="36"/>
      <c r="R190" s="36"/>
    </row>
    <row r="191" ht="13.5" customHeight="1">
      <c r="J191" s="34"/>
      <c r="K191" s="35"/>
      <c r="L191" s="35"/>
      <c r="P191" s="36"/>
      <c r="R191" s="36"/>
    </row>
    <row r="192" ht="13.5" customHeight="1">
      <c r="J192" s="34"/>
      <c r="K192" s="35"/>
      <c r="L192" s="35"/>
      <c r="P192" s="36"/>
      <c r="R192" s="36"/>
    </row>
    <row r="193" ht="13.5" customHeight="1">
      <c r="J193" s="34"/>
      <c r="K193" s="35"/>
      <c r="L193" s="35"/>
      <c r="P193" s="36"/>
      <c r="R193" s="36"/>
    </row>
    <row r="194" ht="13.5" customHeight="1">
      <c r="J194" s="34"/>
      <c r="K194" s="35"/>
      <c r="L194" s="35"/>
      <c r="P194" s="36"/>
      <c r="R194" s="36"/>
    </row>
    <row r="195" ht="13.5" customHeight="1">
      <c r="J195" s="34"/>
      <c r="K195" s="35"/>
      <c r="L195" s="35"/>
      <c r="P195" s="36"/>
      <c r="R195" s="36"/>
    </row>
    <row r="196" ht="13.5" customHeight="1">
      <c r="J196" s="34"/>
      <c r="K196" s="35"/>
      <c r="L196" s="35"/>
      <c r="P196" s="36"/>
      <c r="R196" s="36"/>
    </row>
    <row r="197" ht="13.5" customHeight="1">
      <c r="J197" s="34"/>
      <c r="K197" s="35"/>
      <c r="L197" s="35"/>
      <c r="P197" s="36"/>
      <c r="R197" s="36"/>
    </row>
    <row r="198" ht="13.5" customHeight="1">
      <c r="J198" s="34"/>
      <c r="K198" s="35"/>
      <c r="L198" s="35"/>
      <c r="P198" s="36"/>
      <c r="R198" s="36"/>
    </row>
    <row r="199" ht="13.5" customHeight="1">
      <c r="J199" s="34"/>
      <c r="K199" s="35"/>
      <c r="L199" s="35"/>
      <c r="P199" s="36"/>
      <c r="R199" s="36"/>
    </row>
    <row r="200" ht="13.5" customHeight="1">
      <c r="J200" s="34"/>
      <c r="K200" s="35"/>
      <c r="L200" s="35"/>
      <c r="P200" s="36"/>
      <c r="R200" s="36"/>
    </row>
    <row r="201" ht="13.5" customHeight="1">
      <c r="J201" s="34"/>
      <c r="K201" s="35"/>
      <c r="L201" s="35"/>
      <c r="P201" s="36"/>
      <c r="R201" s="36"/>
    </row>
    <row r="202" ht="13.5" customHeight="1">
      <c r="J202" s="34"/>
      <c r="K202" s="35"/>
      <c r="L202" s="35"/>
      <c r="P202" s="36"/>
      <c r="R202" s="36"/>
    </row>
    <row r="203" ht="13.5" customHeight="1">
      <c r="J203" s="34"/>
      <c r="K203" s="35"/>
      <c r="L203" s="35"/>
      <c r="P203" s="36"/>
      <c r="R203" s="36"/>
    </row>
    <row r="204" ht="13.5" customHeight="1">
      <c r="J204" s="34"/>
      <c r="K204" s="35"/>
      <c r="L204" s="35"/>
      <c r="P204" s="36"/>
      <c r="R204" s="36"/>
    </row>
    <row r="205" ht="13.5" customHeight="1">
      <c r="J205" s="34"/>
      <c r="K205" s="35"/>
      <c r="L205" s="35"/>
      <c r="P205" s="36"/>
      <c r="R205" s="36"/>
    </row>
    <row r="206" ht="13.5" customHeight="1">
      <c r="J206" s="34"/>
      <c r="K206" s="35"/>
      <c r="L206" s="35"/>
      <c r="P206" s="36"/>
      <c r="R206" s="36"/>
    </row>
    <row r="207" ht="13.5" customHeight="1">
      <c r="J207" s="34"/>
      <c r="K207" s="35"/>
      <c r="L207" s="35"/>
      <c r="P207" s="36"/>
      <c r="R207" s="36"/>
    </row>
    <row r="208" ht="13.5" customHeight="1">
      <c r="J208" s="34"/>
      <c r="K208" s="35"/>
      <c r="L208" s="35"/>
      <c r="P208" s="36"/>
      <c r="R208" s="36"/>
    </row>
    <row r="209" ht="13.5" customHeight="1">
      <c r="J209" s="34"/>
      <c r="K209" s="35"/>
      <c r="L209" s="35"/>
      <c r="P209" s="36"/>
      <c r="R209" s="36"/>
    </row>
    <row r="210" ht="13.5" customHeight="1">
      <c r="J210" s="34"/>
      <c r="K210" s="35"/>
      <c r="L210" s="35"/>
      <c r="P210" s="36"/>
      <c r="R210" s="36"/>
    </row>
    <row r="211" ht="13.5" customHeight="1">
      <c r="J211" s="34"/>
      <c r="K211" s="35"/>
      <c r="L211" s="35"/>
      <c r="P211" s="36"/>
      <c r="R211" s="36"/>
    </row>
    <row r="212" ht="13.5" customHeight="1">
      <c r="J212" s="34"/>
      <c r="K212" s="35"/>
      <c r="L212" s="35"/>
      <c r="P212" s="36"/>
      <c r="R212" s="36"/>
    </row>
    <row r="213" ht="13.5" customHeight="1">
      <c r="J213" s="34"/>
      <c r="K213" s="35"/>
      <c r="L213" s="35"/>
      <c r="P213" s="36"/>
      <c r="R213" s="36"/>
    </row>
    <row r="214" ht="13.5" customHeight="1">
      <c r="J214" s="34"/>
      <c r="K214" s="35"/>
      <c r="L214" s="35"/>
      <c r="P214" s="36"/>
      <c r="R214" s="36"/>
    </row>
    <row r="215" ht="13.5" customHeight="1">
      <c r="J215" s="34"/>
      <c r="K215" s="35"/>
      <c r="L215" s="35"/>
      <c r="P215" s="36"/>
      <c r="R215" s="36"/>
    </row>
    <row r="216" ht="13.5" customHeight="1">
      <c r="J216" s="34"/>
      <c r="K216" s="35"/>
      <c r="L216" s="35"/>
      <c r="P216" s="36"/>
      <c r="R216" s="36"/>
    </row>
    <row r="217" ht="13.5" customHeight="1">
      <c r="J217" s="34"/>
      <c r="K217" s="35"/>
      <c r="L217" s="35"/>
      <c r="P217" s="36"/>
      <c r="R217" s="36"/>
    </row>
    <row r="218" ht="13.5" customHeight="1">
      <c r="J218" s="34"/>
      <c r="K218" s="35"/>
      <c r="L218" s="35"/>
      <c r="P218" s="36"/>
      <c r="R218" s="36"/>
    </row>
    <row r="219" ht="13.5" customHeight="1">
      <c r="J219" s="34"/>
      <c r="K219" s="35"/>
      <c r="L219" s="35"/>
      <c r="P219" s="36"/>
      <c r="R219" s="36"/>
    </row>
    <row r="220" ht="13.5" customHeight="1">
      <c r="J220" s="34"/>
      <c r="K220" s="35"/>
      <c r="L220" s="35"/>
      <c r="P220" s="36"/>
      <c r="R220" s="36"/>
    </row>
    <row r="221" ht="13.5" customHeight="1">
      <c r="J221" s="34"/>
      <c r="K221" s="35"/>
      <c r="L221" s="35"/>
      <c r="P221" s="36"/>
      <c r="R221" s="36"/>
    </row>
    <row r="222" ht="13.5" customHeight="1">
      <c r="J222" s="34"/>
      <c r="K222" s="35"/>
      <c r="L222" s="35"/>
      <c r="P222" s="36"/>
      <c r="R222" s="36"/>
    </row>
    <row r="223" ht="13.5" customHeight="1">
      <c r="J223" s="34"/>
      <c r="K223" s="35"/>
      <c r="L223" s="35"/>
      <c r="P223" s="36"/>
      <c r="R223" s="36"/>
    </row>
    <row r="224" ht="13.5" customHeight="1">
      <c r="J224" s="34"/>
      <c r="K224" s="35"/>
      <c r="L224" s="35"/>
      <c r="P224" s="36"/>
      <c r="R224" s="36"/>
    </row>
    <row r="225" ht="13.5" customHeight="1">
      <c r="J225" s="34"/>
      <c r="K225" s="35"/>
      <c r="L225" s="35"/>
      <c r="P225" s="36"/>
      <c r="R225" s="36"/>
    </row>
    <row r="226" ht="13.5" customHeight="1">
      <c r="J226" s="34"/>
      <c r="K226" s="35"/>
      <c r="L226" s="35"/>
      <c r="P226" s="36"/>
      <c r="R226" s="36"/>
    </row>
    <row r="227" ht="13.5" customHeight="1">
      <c r="J227" s="34"/>
      <c r="K227" s="35"/>
      <c r="L227" s="35"/>
      <c r="P227" s="36"/>
      <c r="R227" s="36"/>
    </row>
    <row r="228" ht="13.5" customHeight="1">
      <c r="J228" s="34"/>
      <c r="K228" s="35"/>
      <c r="L228" s="35"/>
      <c r="P228" s="36"/>
      <c r="R228" s="36"/>
    </row>
    <row r="229" ht="13.5" customHeight="1">
      <c r="J229" s="34"/>
      <c r="K229" s="35"/>
      <c r="L229" s="35"/>
      <c r="P229" s="36"/>
      <c r="R229" s="36"/>
    </row>
    <row r="230" ht="13.5" customHeight="1">
      <c r="J230" s="34"/>
      <c r="K230" s="35"/>
      <c r="L230" s="35"/>
      <c r="P230" s="36"/>
      <c r="R230" s="36"/>
    </row>
    <row r="231" ht="13.5" customHeight="1">
      <c r="J231" s="34"/>
      <c r="K231" s="35"/>
      <c r="L231" s="35"/>
      <c r="P231" s="36"/>
      <c r="R231" s="36"/>
    </row>
    <row r="232" ht="13.5" customHeight="1">
      <c r="J232" s="34"/>
      <c r="K232" s="35"/>
      <c r="L232" s="35"/>
      <c r="P232" s="36"/>
      <c r="R232" s="36"/>
    </row>
    <row r="233" ht="13.5" customHeight="1">
      <c r="J233" s="34"/>
      <c r="K233" s="35"/>
      <c r="L233" s="35"/>
      <c r="P233" s="36"/>
      <c r="R233" s="36"/>
    </row>
    <row r="234" ht="13.5" customHeight="1">
      <c r="J234" s="34"/>
      <c r="K234" s="35"/>
      <c r="L234" s="35"/>
      <c r="P234" s="36"/>
      <c r="R234" s="36"/>
    </row>
    <row r="235" ht="13.5" customHeight="1">
      <c r="J235" s="34"/>
      <c r="K235" s="35"/>
      <c r="L235" s="35"/>
      <c r="P235" s="36"/>
      <c r="R235" s="36"/>
    </row>
    <row r="236" ht="13.5" customHeight="1">
      <c r="J236" s="34"/>
      <c r="K236" s="35"/>
      <c r="L236" s="35"/>
      <c r="P236" s="36"/>
      <c r="R236" s="36"/>
    </row>
    <row r="237" ht="13.5" customHeight="1">
      <c r="J237" s="34"/>
      <c r="K237" s="35"/>
      <c r="L237" s="35"/>
      <c r="P237" s="36"/>
      <c r="R237" s="36"/>
    </row>
    <row r="238" ht="13.5" customHeight="1">
      <c r="J238" s="34"/>
      <c r="K238" s="35"/>
      <c r="L238" s="35"/>
      <c r="P238" s="36"/>
      <c r="R238" s="36"/>
    </row>
    <row r="239" ht="13.5" customHeight="1">
      <c r="J239" s="34"/>
      <c r="K239" s="35"/>
      <c r="L239" s="35"/>
      <c r="P239" s="36"/>
      <c r="R239" s="36"/>
    </row>
    <row r="240" ht="13.5" customHeight="1">
      <c r="J240" s="34"/>
      <c r="K240" s="35"/>
      <c r="L240" s="35"/>
      <c r="P240" s="36"/>
      <c r="R240" s="36"/>
    </row>
    <row r="241" ht="13.5" customHeight="1">
      <c r="J241" s="34"/>
      <c r="K241" s="35"/>
      <c r="L241" s="35"/>
      <c r="P241" s="36"/>
      <c r="R241" s="36"/>
    </row>
    <row r="242" ht="13.5" customHeight="1">
      <c r="J242" s="34"/>
      <c r="K242" s="35"/>
      <c r="L242" s="35"/>
      <c r="P242" s="36"/>
      <c r="R242" s="36"/>
    </row>
    <row r="243" ht="13.5" customHeight="1">
      <c r="J243" s="34"/>
      <c r="K243" s="35"/>
      <c r="L243" s="35"/>
      <c r="P243" s="36"/>
      <c r="R243" s="36"/>
    </row>
    <row r="244" ht="13.5" customHeight="1">
      <c r="J244" s="34"/>
      <c r="K244" s="35"/>
      <c r="L244" s="35"/>
      <c r="P244" s="36"/>
      <c r="R244" s="36"/>
    </row>
    <row r="245" ht="13.5" customHeight="1">
      <c r="J245" s="34"/>
      <c r="K245" s="35"/>
      <c r="L245" s="35"/>
      <c r="P245" s="36"/>
      <c r="R245" s="36"/>
    </row>
    <row r="246" ht="13.5" customHeight="1">
      <c r="J246" s="34"/>
      <c r="K246" s="35"/>
      <c r="L246" s="35"/>
      <c r="P246" s="36"/>
      <c r="R246" s="36"/>
    </row>
    <row r="247" ht="13.5" customHeight="1">
      <c r="J247" s="34"/>
      <c r="K247" s="35"/>
      <c r="L247" s="35"/>
      <c r="P247" s="36"/>
      <c r="R247" s="36"/>
    </row>
    <row r="248" ht="13.5" customHeight="1">
      <c r="J248" s="34"/>
      <c r="K248" s="35"/>
      <c r="L248" s="35"/>
      <c r="P248" s="36"/>
      <c r="R248" s="36"/>
    </row>
    <row r="249" ht="13.5" customHeight="1">
      <c r="J249" s="34"/>
      <c r="K249" s="35"/>
      <c r="L249" s="35"/>
      <c r="P249" s="36"/>
      <c r="R249" s="36"/>
    </row>
    <row r="250" ht="13.5" customHeight="1">
      <c r="J250" s="34"/>
      <c r="K250" s="35"/>
      <c r="L250" s="35"/>
      <c r="P250" s="36"/>
      <c r="R250" s="36"/>
    </row>
    <row r="251" ht="13.5" customHeight="1">
      <c r="J251" s="34"/>
      <c r="K251" s="35"/>
      <c r="L251" s="35"/>
      <c r="P251" s="36"/>
      <c r="R251" s="36"/>
    </row>
    <row r="252" ht="13.5" customHeight="1">
      <c r="J252" s="34"/>
      <c r="K252" s="35"/>
      <c r="L252" s="35"/>
      <c r="P252" s="36"/>
      <c r="R252" s="36"/>
    </row>
    <row r="253" ht="13.5" customHeight="1">
      <c r="J253" s="34"/>
      <c r="K253" s="35"/>
      <c r="L253" s="35"/>
      <c r="P253" s="36"/>
      <c r="R253" s="36"/>
    </row>
    <row r="254" ht="13.5" customHeight="1">
      <c r="J254" s="34"/>
      <c r="K254" s="35"/>
      <c r="L254" s="35"/>
      <c r="P254" s="36"/>
      <c r="R254" s="36"/>
    </row>
    <row r="255" ht="13.5" customHeight="1">
      <c r="J255" s="34"/>
      <c r="K255" s="35"/>
      <c r="L255" s="35"/>
      <c r="P255" s="36"/>
      <c r="R255" s="36"/>
    </row>
    <row r="256" ht="13.5" customHeight="1">
      <c r="J256" s="34"/>
      <c r="K256" s="35"/>
      <c r="L256" s="35"/>
      <c r="P256" s="36"/>
      <c r="R256" s="36"/>
    </row>
    <row r="257" ht="13.5" customHeight="1">
      <c r="J257" s="34"/>
      <c r="K257" s="35"/>
      <c r="L257" s="35"/>
      <c r="P257" s="36"/>
      <c r="R257" s="36"/>
    </row>
    <row r="258" ht="13.5" customHeight="1">
      <c r="J258" s="34"/>
      <c r="K258" s="35"/>
      <c r="L258" s="35"/>
      <c r="P258" s="36"/>
      <c r="R258" s="36"/>
    </row>
    <row r="259" ht="13.5" customHeight="1">
      <c r="J259" s="34"/>
      <c r="K259" s="35"/>
      <c r="L259" s="35"/>
      <c r="P259" s="36"/>
      <c r="R259" s="36"/>
    </row>
    <row r="260" ht="13.5" customHeight="1">
      <c r="J260" s="34"/>
      <c r="K260" s="35"/>
      <c r="L260" s="35"/>
      <c r="P260" s="36"/>
      <c r="R260" s="36"/>
    </row>
    <row r="261" ht="13.5" customHeight="1">
      <c r="J261" s="34"/>
      <c r="K261" s="35"/>
      <c r="L261" s="35"/>
      <c r="P261" s="36"/>
      <c r="R261" s="36"/>
    </row>
    <row r="262" ht="13.5" customHeight="1">
      <c r="J262" s="34"/>
      <c r="K262" s="35"/>
      <c r="L262" s="35"/>
      <c r="P262" s="36"/>
      <c r="R262" s="36"/>
    </row>
    <row r="263" ht="13.5" customHeight="1">
      <c r="J263" s="34"/>
      <c r="K263" s="35"/>
      <c r="L263" s="35"/>
      <c r="P263" s="36"/>
      <c r="R263" s="36"/>
    </row>
    <row r="264" ht="13.5" customHeight="1">
      <c r="J264" s="34"/>
      <c r="K264" s="35"/>
      <c r="L264" s="35"/>
      <c r="P264" s="36"/>
      <c r="R264" s="36"/>
    </row>
    <row r="265" ht="13.5" customHeight="1">
      <c r="J265" s="34"/>
      <c r="K265" s="35"/>
      <c r="L265" s="35"/>
      <c r="P265" s="36"/>
      <c r="R265" s="36"/>
    </row>
    <row r="266" ht="13.5" customHeight="1">
      <c r="J266" s="34"/>
      <c r="K266" s="35"/>
      <c r="L266" s="35"/>
      <c r="P266" s="36"/>
      <c r="R266" s="36"/>
    </row>
    <row r="267" ht="13.5" customHeight="1">
      <c r="J267" s="34"/>
      <c r="K267" s="35"/>
      <c r="L267" s="35"/>
      <c r="P267" s="36"/>
      <c r="R267" s="36"/>
    </row>
    <row r="268" ht="13.5" customHeight="1">
      <c r="J268" s="34"/>
      <c r="K268" s="35"/>
      <c r="L268" s="35"/>
      <c r="P268" s="36"/>
      <c r="R268" s="36"/>
    </row>
    <row r="269" ht="13.5" customHeight="1">
      <c r="J269" s="34"/>
      <c r="K269" s="35"/>
      <c r="L269" s="35"/>
      <c r="P269" s="36"/>
      <c r="R269" s="36"/>
    </row>
    <row r="270" ht="13.5" customHeight="1">
      <c r="J270" s="34"/>
      <c r="K270" s="35"/>
      <c r="L270" s="35"/>
      <c r="P270" s="36"/>
      <c r="R270" s="36"/>
    </row>
    <row r="271" ht="13.5" customHeight="1">
      <c r="J271" s="34"/>
      <c r="K271" s="35"/>
      <c r="L271" s="35"/>
      <c r="P271" s="36"/>
      <c r="R271" s="36"/>
    </row>
    <row r="272" ht="13.5" customHeight="1">
      <c r="J272" s="34"/>
      <c r="K272" s="35"/>
      <c r="L272" s="35"/>
      <c r="P272" s="36"/>
      <c r="R272" s="36"/>
    </row>
    <row r="273" ht="13.5" customHeight="1">
      <c r="J273" s="34"/>
      <c r="K273" s="35"/>
      <c r="L273" s="35"/>
      <c r="P273" s="36"/>
      <c r="R273" s="36"/>
    </row>
    <row r="274" ht="13.5" customHeight="1">
      <c r="J274" s="34"/>
      <c r="K274" s="35"/>
      <c r="L274" s="35"/>
      <c r="P274" s="36"/>
      <c r="R274" s="36"/>
    </row>
    <row r="275" ht="13.5" customHeight="1">
      <c r="J275" s="34"/>
      <c r="K275" s="35"/>
      <c r="L275" s="35"/>
      <c r="P275" s="36"/>
      <c r="R275" s="36"/>
    </row>
    <row r="276" ht="13.5" customHeight="1">
      <c r="J276" s="34"/>
      <c r="K276" s="35"/>
      <c r="L276" s="35"/>
      <c r="P276" s="36"/>
      <c r="R276" s="36"/>
    </row>
    <row r="277" ht="13.5" customHeight="1">
      <c r="J277" s="34"/>
      <c r="K277" s="35"/>
      <c r="L277" s="35"/>
      <c r="P277" s="36"/>
      <c r="R277" s="36"/>
    </row>
    <row r="278" ht="13.5" customHeight="1">
      <c r="J278" s="34"/>
      <c r="K278" s="35"/>
      <c r="L278" s="35"/>
      <c r="P278" s="36"/>
      <c r="R278" s="36"/>
    </row>
    <row r="279" ht="13.5" customHeight="1">
      <c r="J279" s="34"/>
      <c r="K279" s="35"/>
      <c r="L279" s="35"/>
      <c r="P279" s="36"/>
      <c r="R279" s="36"/>
    </row>
    <row r="280" ht="13.5" customHeight="1">
      <c r="J280" s="34"/>
      <c r="K280" s="35"/>
      <c r="L280" s="35"/>
      <c r="P280" s="36"/>
      <c r="R280" s="36"/>
    </row>
    <row r="281" ht="13.5" customHeight="1">
      <c r="J281" s="34"/>
      <c r="K281" s="35"/>
      <c r="L281" s="35"/>
      <c r="P281" s="36"/>
      <c r="R281" s="36"/>
    </row>
    <row r="282" ht="13.5" customHeight="1">
      <c r="J282" s="34"/>
      <c r="K282" s="35"/>
      <c r="L282" s="35"/>
      <c r="P282" s="36"/>
      <c r="R282" s="36"/>
    </row>
    <row r="283" ht="13.5" customHeight="1">
      <c r="J283" s="34"/>
      <c r="K283" s="35"/>
      <c r="L283" s="35"/>
      <c r="P283" s="36"/>
      <c r="R283" s="36"/>
    </row>
    <row r="284" ht="13.5" customHeight="1">
      <c r="J284" s="34"/>
      <c r="K284" s="35"/>
      <c r="L284" s="35"/>
      <c r="P284" s="36"/>
      <c r="R284" s="36"/>
    </row>
    <row r="285" ht="13.5" customHeight="1">
      <c r="J285" s="34"/>
      <c r="K285" s="35"/>
      <c r="L285" s="35"/>
      <c r="P285" s="36"/>
      <c r="R285" s="36"/>
    </row>
    <row r="286" ht="13.5" customHeight="1">
      <c r="J286" s="34"/>
      <c r="K286" s="35"/>
      <c r="L286" s="35"/>
      <c r="P286" s="36"/>
      <c r="R286" s="36"/>
    </row>
    <row r="287" ht="13.5" customHeight="1">
      <c r="J287" s="34"/>
      <c r="K287" s="35"/>
      <c r="L287" s="35"/>
      <c r="P287" s="36"/>
      <c r="R287" s="36"/>
    </row>
    <row r="288" ht="13.5" customHeight="1">
      <c r="J288" s="34"/>
      <c r="K288" s="35"/>
      <c r="L288" s="35"/>
      <c r="P288" s="36"/>
      <c r="R288" s="36"/>
    </row>
    <row r="289" ht="13.5" customHeight="1">
      <c r="J289" s="34"/>
      <c r="K289" s="35"/>
      <c r="L289" s="35"/>
      <c r="P289" s="36"/>
      <c r="R289" s="36"/>
    </row>
    <row r="290" ht="13.5" customHeight="1">
      <c r="J290" s="34"/>
      <c r="K290" s="35"/>
      <c r="L290" s="35"/>
      <c r="P290" s="36"/>
      <c r="R290" s="36"/>
    </row>
    <row r="291" ht="13.5" customHeight="1">
      <c r="J291" s="34"/>
      <c r="K291" s="35"/>
      <c r="L291" s="35"/>
      <c r="P291" s="36"/>
      <c r="R291" s="36"/>
    </row>
    <row r="292" ht="13.5" customHeight="1">
      <c r="J292" s="34"/>
      <c r="K292" s="35"/>
      <c r="L292" s="35"/>
      <c r="P292" s="36"/>
      <c r="R292" s="36"/>
    </row>
    <row r="293" ht="13.5" customHeight="1">
      <c r="J293" s="34"/>
      <c r="K293" s="35"/>
      <c r="L293" s="35"/>
      <c r="P293" s="36"/>
      <c r="R293" s="36"/>
    </row>
    <row r="294" ht="13.5" customHeight="1">
      <c r="J294" s="34"/>
      <c r="K294" s="35"/>
      <c r="L294" s="35"/>
      <c r="P294" s="36"/>
      <c r="R294" s="36"/>
    </row>
    <row r="295" ht="13.5" customHeight="1">
      <c r="J295" s="34"/>
      <c r="K295" s="35"/>
      <c r="L295" s="35"/>
      <c r="P295" s="36"/>
      <c r="R295" s="36"/>
    </row>
    <row r="296" ht="13.5" customHeight="1">
      <c r="J296" s="34"/>
      <c r="K296" s="35"/>
      <c r="L296" s="35"/>
      <c r="P296" s="36"/>
      <c r="R296" s="36"/>
    </row>
    <row r="297" ht="13.5" customHeight="1">
      <c r="J297" s="34"/>
      <c r="K297" s="35"/>
      <c r="L297" s="35"/>
      <c r="P297" s="36"/>
      <c r="R297" s="36"/>
    </row>
    <row r="298" ht="13.5" customHeight="1">
      <c r="J298" s="34"/>
      <c r="K298" s="35"/>
      <c r="L298" s="35"/>
      <c r="P298" s="36"/>
      <c r="R298" s="36"/>
    </row>
    <row r="299" ht="13.5" customHeight="1">
      <c r="J299" s="34"/>
      <c r="K299" s="35"/>
      <c r="L299" s="35"/>
      <c r="P299" s="36"/>
      <c r="R299" s="36"/>
    </row>
    <row r="300" ht="13.5" customHeight="1">
      <c r="J300" s="34"/>
      <c r="K300" s="35"/>
      <c r="L300" s="35"/>
      <c r="P300" s="36"/>
      <c r="R300" s="36"/>
    </row>
    <row r="301" ht="13.5" customHeight="1">
      <c r="J301" s="34"/>
      <c r="K301" s="35"/>
      <c r="L301" s="35"/>
      <c r="P301" s="36"/>
      <c r="R301" s="36"/>
    </row>
    <row r="302" ht="13.5" customHeight="1">
      <c r="J302" s="34"/>
      <c r="K302" s="35"/>
      <c r="L302" s="35"/>
      <c r="P302" s="36"/>
      <c r="R302" s="36"/>
    </row>
    <row r="303" ht="13.5" customHeight="1">
      <c r="J303" s="34"/>
      <c r="K303" s="35"/>
      <c r="L303" s="35"/>
      <c r="P303" s="36"/>
      <c r="R303" s="36"/>
    </row>
    <row r="304" ht="13.5" customHeight="1">
      <c r="J304" s="34"/>
      <c r="K304" s="35"/>
      <c r="L304" s="35"/>
      <c r="P304" s="36"/>
      <c r="R304" s="36"/>
    </row>
    <row r="305" ht="13.5" customHeight="1">
      <c r="J305" s="34"/>
      <c r="K305" s="35"/>
      <c r="L305" s="35"/>
      <c r="P305" s="36"/>
      <c r="R305" s="36"/>
    </row>
    <row r="306" ht="13.5" customHeight="1">
      <c r="J306" s="34"/>
      <c r="K306" s="35"/>
      <c r="L306" s="35"/>
      <c r="P306" s="36"/>
      <c r="R306" s="36"/>
    </row>
    <row r="307" ht="13.5" customHeight="1">
      <c r="J307" s="34"/>
      <c r="K307" s="35"/>
      <c r="L307" s="35"/>
      <c r="P307" s="36"/>
      <c r="R307" s="36"/>
    </row>
    <row r="308" ht="13.5" customHeight="1">
      <c r="J308" s="34"/>
      <c r="K308" s="35"/>
      <c r="L308" s="35"/>
      <c r="P308" s="36"/>
      <c r="R308" s="36"/>
    </row>
    <row r="309" ht="13.5" customHeight="1">
      <c r="J309" s="34"/>
      <c r="K309" s="35"/>
      <c r="L309" s="35"/>
      <c r="P309" s="36"/>
      <c r="R309" s="36"/>
    </row>
    <row r="310" ht="13.5" customHeight="1">
      <c r="J310" s="34"/>
      <c r="K310" s="35"/>
      <c r="L310" s="35"/>
      <c r="P310" s="36"/>
      <c r="R310" s="36"/>
    </row>
    <row r="311" ht="13.5" customHeight="1">
      <c r="J311" s="34"/>
      <c r="K311" s="35"/>
      <c r="L311" s="35"/>
      <c r="P311" s="36"/>
      <c r="R311" s="36"/>
    </row>
    <row r="312" ht="13.5" customHeight="1">
      <c r="J312" s="34"/>
      <c r="K312" s="35"/>
      <c r="L312" s="35"/>
      <c r="P312" s="36"/>
      <c r="R312" s="36"/>
    </row>
    <row r="313" ht="13.5" customHeight="1">
      <c r="J313" s="34"/>
      <c r="K313" s="35"/>
      <c r="L313" s="35"/>
      <c r="P313" s="36"/>
      <c r="R313" s="36"/>
    </row>
    <row r="314" ht="13.5" customHeight="1">
      <c r="J314" s="34"/>
      <c r="K314" s="35"/>
      <c r="L314" s="35"/>
      <c r="P314" s="36"/>
      <c r="R314" s="36"/>
    </row>
    <row r="315" ht="13.5" customHeight="1">
      <c r="J315" s="34"/>
      <c r="K315" s="35"/>
      <c r="L315" s="35"/>
      <c r="P315" s="36"/>
      <c r="R315" s="36"/>
    </row>
    <row r="316" ht="13.5" customHeight="1">
      <c r="J316" s="34"/>
      <c r="K316" s="35"/>
      <c r="L316" s="35"/>
      <c r="P316" s="36"/>
      <c r="R316" s="36"/>
    </row>
    <row r="317" ht="13.5" customHeight="1">
      <c r="J317" s="34"/>
      <c r="K317" s="35"/>
      <c r="L317" s="35"/>
      <c r="P317" s="36"/>
      <c r="R317" s="36"/>
    </row>
    <row r="318" ht="13.5" customHeight="1">
      <c r="J318" s="34"/>
      <c r="K318" s="35"/>
      <c r="L318" s="35"/>
      <c r="P318" s="36"/>
      <c r="R318" s="36"/>
    </row>
    <row r="319" ht="13.5" customHeight="1">
      <c r="J319" s="34"/>
      <c r="K319" s="35"/>
      <c r="L319" s="35"/>
      <c r="P319" s="36"/>
      <c r="R319" s="36"/>
    </row>
    <row r="320" ht="13.5" customHeight="1">
      <c r="J320" s="34"/>
      <c r="K320" s="35"/>
      <c r="L320" s="35"/>
      <c r="P320" s="36"/>
      <c r="R320" s="36"/>
    </row>
    <row r="321" ht="13.5" customHeight="1">
      <c r="J321" s="34"/>
      <c r="K321" s="35"/>
      <c r="L321" s="35"/>
      <c r="P321" s="36"/>
      <c r="R321" s="36"/>
    </row>
    <row r="322" ht="13.5" customHeight="1">
      <c r="J322" s="34"/>
      <c r="K322" s="35"/>
      <c r="L322" s="35"/>
      <c r="P322" s="36"/>
      <c r="R322" s="36"/>
    </row>
    <row r="323" ht="13.5" customHeight="1">
      <c r="J323" s="34"/>
      <c r="K323" s="35"/>
      <c r="L323" s="35"/>
      <c r="P323" s="36"/>
      <c r="R323" s="36"/>
    </row>
    <row r="324" ht="13.5" customHeight="1">
      <c r="J324" s="34"/>
      <c r="K324" s="35"/>
      <c r="L324" s="35"/>
      <c r="P324" s="36"/>
      <c r="R324" s="36"/>
    </row>
    <row r="325" ht="13.5" customHeight="1">
      <c r="J325" s="34"/>
      <c r="K325" s="35"/>
      <c r="L325" s="35"/>
      <c r="P325" s="36"/>
      <c r="R325" s="36"/>
    </row>
    <row r="326" ht="13.5" customHeight="1">
      <c r="J326" s="34"/>
      <c r="K326" s="35"/>
      <c r="L326" s="35"/>
      <c r="P326" s="36"/>
      <c r="R326" s="36"/>
    </row>
    <row r="327" ht="13.5" customHeight="1">
      <c r="J327" s="34"/>
      <c r="K327" s="35"/>
      <c r="L327" s="35"/>
      <c r="P327" s="36"/>
      <c r="R327" s="36"/>
    </row>
    <row r="328" ht="13.5" customHeight="1">
      <c r="J328" s="34"/>
      <c r="K328" s="35"/>
      <c r="L328" s="35"/>
      <c r="P328" s="36"/>
      <c r="R328" s="36"/>
    </row>
    <row r="329" ht="13.5" customHeight="1">
      <c r="J329" s="34"/>
      <c r="K329" s="35"/>
      <c r="L329" s="35"/>
      <c r="P329" s="36"/>
      <c r="R329" s="36"/>
    </row>
    <row r="330" ht="13.5" customHeight="1">
      <c r="J330" s="34"/>
      <c r="K330" s="35"/>
      <c r="L330" s="35"/>
      <c r="P330" s="36"/>
      <c r="R330" s="36"/>
    </row>
    <row r="331" ht="13.5" customHeight="1">
      <c r="J331" s="34"/>
      <c r="K331" s="35"/>
      <c r="L331" s="35"/>
      <c r="P331" s="36"/>
      <c r="R331" s="36"/>
    </row>
    <row r="332" ht="13.5" customHeight="1">
      <c r="J332" s="34"/>
      <c r="K332" s="35"/>
      <c r="L332" s="35"/>
      <c r="P332" s="36"/>
      <c r="R332" s="36"/>
    </row>
    <row r="333" ht="13.5" customHeight="1">
      <c r="J333" s="34"/>
      <c r="K333" s="35"/>
      <c r="L333" s="35"/>
      <c r="P333" s="36"/>
      <c r="R333" s="36"/>
    </row>
    <row r="334" ht="13.5" customHeight="1">
      <c r="J334" s="34"/>
      <c r="K334" s="35"/>
      <c r="L334" s="35"/>
      <c r="P334" s="36"/>
      <c r="R334" s="36"/>
    </row>
    <row r="335" ht="13.5" customHeight="1">
      <c r="J335" s="34"/>
      <c r="K335" s="35"/>
      <c r="L335" s="35"/>
      <c r="P335" s="36"/>
      <c r="R335" s="36"/>
    </row>
    <row r="336" ht="13.5" customHeight="1">
      <c r="J336" s="34"/>
      <c r="K336" s="35"/>
      <c r="L336" s="35"/>
      <c r="P336" s="36"/>
      <c r="R336" s="36"/>
    </row>
    <row r="337" ht="13.5" customHeight="1">
      <c r="J337" s="34"/>
      <c r="K337" s="35"/>
      <c r="L337" s="35"/>
      <c r="P337" s="36"/>
      <c r="R337" s="36"/>
    </row>
    <row r="338" ht="13.5" customHeight="1">
      <c r="J338" s="34"/>
      <c r="K338" s="35"/>
      <c r="L338" s="35"/>
      <c r="P338" s="36"/>
      <c r="R338" s="36"/>
    </row>
    <row r="339" ht="13.5" customHeight="1">
      <c r="J339" s="34"/>
      <c r="K339" s="35"/>
      <c r="L339" s="35"/>
      <c r="P339" s="36"/>
      <c r="R339" s="36"/>
    </row>
    <row r="340" ht="13.5" customHeight="1">
      <c r="J340" s="34"/>
      <c r="K340" s="35"/>
      <c r="L340" s="35"/>
      <c r="P340" s="36"/>
      <c r="R340" s="36"/>
    </row>
    <row r="341" ht="13.5" customHeight="1">
      <c r="J341" s="34"/>
      <c r="K341" s="35"/>
      <c r="L341" s="35"/>
      <c r="P341" s="36"/>
      <c r="R341" s="36"/>
    </row>
    <row r="342" ht="13.5" customHeight="1">
      <c r="J342" s="34"/>
      <c r="K342" s="35"/>
      <c r="L342" s="35"/>
      <c r="P342" s="36"/>
      <c r="R342" s="36"/>
    </row>
    <row r="343" ht="13.5" customHeight="1">
      <c r="J343" s="34"/>
      <c r="K343" s="35"/>
      <c r="L343" s="35"/>
      <c r="P343" s="36"/>
      <c r="R343" s="36"/>
    </row>
    <row r="344" ht="13.5" customHeight="1">
      <c r="J344" s="34"/>
      <c r="K344" s="35"/>
      <c r="L344" s="35"/>
      <c r="P344" s="36"/>
      <c r="R344" s="36"/>
    </row>
    <row r="345" ht="13.5" customHeight="1">
      <c r="J345" s="34"/>
      <c r="K345" s="35"/>
      <c r="L345" s="35"/>
      <c r="P345" s="36"/>
      <c r="R345" s="36"/>
    </row>
    <row r="346" ht="13.5" customHeight="1">
      <c r="J346" s="34"/>
      <c r="K346" s="35"/>
      <c r="L346" s="35"/>
      <c r="P346" s="36"/>
      <c r="R346" s="36"/>
    </row>
    <row r="347" ht="13.5" customHeight="1">
      <c r="J347" s="34"/>
      <c r="K347" s="35"/>
      <c r="L347" s="35"/>
      <c r="P347" s="36"/>
      <c r="R347" s="36"/>
    </row>
    <row r="348" ht="13.5" customHeight="1">
      <c r="J348" s="34"/>
      <c r="K348" s="35"/>
      <c r="L348" s="35"/>
      <c r="P348" s="36"/>
      <c r="R348" s="36"/>
    </row>
    <row r="349" ht="13.5" customHeight="1">
      <c r="J349" s="34"/>
      <c r="K349" s="35"/>
      <c r="L349" s="35"/>
      <c r="P349" s="36"/>
      <c r="R349" s="36"/>
    </row>
    <row r="350" ht="13.5" customHeight="1">
      <c r="J350" s="34"/>
      <c r="K350" s="35"/>
      <c r="L350" s="35"/>
      <c r="P350" s="36"/>
      <c r="R350" s="36"/>
    </row>
    <row r="351" ht="13.5" customHeight="1">
      <c r="J351" s="34"/>
      <c r="K351" s="35"/>
      <c r="L351" s="35"/>
      <c r="P351" s="36"/>
      <c r="R351" s="36"/>
    </row>
    <row r="352" ht="13.5" customHeight="1">
      <c r="J352" s="34"/>
      <c r="K352" s="35"/>
      <c r="L352" s="35"/>
      <c r="P352" s="36"/>
      <c r="R352" s="36"/>
    </row>
    <row r="353" ht="13.5" customHeight="1">
      <c r="J353" s="34"/>
      <c r="K353" s="35"/>
      <c r="L353" s="35"/>
      <c r="P353" s="36"/>
      <c r="R353" s="36"/>
    </row>
    <row r="354" ht="13.5" customHeight="1">
      <c r="J354" s="34"/>
      <c r="K354" s="35"/>
      <c r="L354" s="35"/>
      <c r="P354" s="36"/>
      <c r="R354" s="36"/>
    </row>
    <row r="355" ht="13.5" customHeight="1">
      <c r="J355" s="34"/>
      <c r="K355" s="35"/>
      <c r="L355" s="35"/>
      <c r="P355" s="36"/>
      <c r="R355" s="36"/>
    </row>
    <row r="356" ht="13.5" customHeight="1">
      <c r="J356" s="34"/>
      <c r="K356" s="35"/>
      <c r="L356" s="35"/>
      <c r="P356" s="36"/>
      <c r="R356" s="36"/>
    </row>
    <row r="357" ht="13.5" customHeight="1">
      <c r="J357" s="34"/>
      <c r="K357" s="35"/>
      <c r="L357" s="35"/>
      <c r="P357" s="36"/>
      <c r="R357" s="36"/>
    </row>
    <row r="358" ht="13.5" customHeight="1">
      <c r="J358" s="34"/>
      <c r="K358" s="35"/>
      <c r="L358" s="35"/>
      <c r="P358" s="36"/>
      <c r="R358" s="36"/>
    </row>
    <row r="359" ht="13.5" customHeight="1">
      <c r="J359" s="34"/>
      <c r="K359" s="35"/>
      <c r="L359" s="35"/>
      <c r="P359" s="36"/>
      <c r="R359" s="36"/>
    </row>
    <row r="360" ht="13.5" customHeight="1">
      <c r="J360" s="34"/>
      <c r="K360" s="35"/>
      <c r="L360" s="35"/>
      <c r="P360" s="36"/>
      <c r="R360" s="36"/>
    </row>
    <row r="361" ht="13.5" customHeight="1">
      <c r="J361" s="34"/>
      <c r="K361" s="35"/>
      <c r="L361" s="35"/>
      <c r="P361" s="36"/>
      <c r="R361" s="36"/>
    </row>
    <row r="362" ht="13.5" customHeight="1">
      <c r="J362" s="34"/>
      <c r="K362" s="35"/>
      <c r="L362" s="35"/>
      <c r="P362" s="36"/>
      <c r="R362" s="36"/>
    </row>
    <row r="363" ht="13.5" customHeight="1">
      <c r="J363" s="34"/>
      <c r="K363" s="35"/>
      <c r="L363" s="35"/>
      <c r="P363" s="36"/>
      <c r="R363" s="36"/>
    </row>
    <row r="364" ht="13.5" customHeight="1">
      <c r="J364" s="34"/>
      <c r="K364" s="35"/>
      <c r="L364" s="35"/>
      <c r="P364" s="36"/>
      <c r="R364" s="36"/>
    </row>
    <row r="365" ht="13.5" customHeight="1">
      <c r="J365" s="34"/>
      <c r="K365" s="35"/>
      <c r="L365" s="35"/>
      <c r="P365" s="36"/>
      <c r="R365" s="36"/>
    </row>
    <row r="366" ht="13.5" customHeight="1">
      <c r="J366" s="34"/>
      <c r="K366" s="35"/>
      <c r="L366" s="35"/>
      <c r="P366" s="36"/>
      <c r="R366" s="36"/>
    </row>
    <row r="367" ht="13.5" customHeight="1">
      <c r="J367" s="34"/>
      <c r="K367" s="35"/>
      <c r="L367" s="35"/>
      <c r="P367" s="36"/>
      <c r="R367" s="36"/>
    </row>
    <row r="368" ht="13.5" customHeight="1">
      <c r="J368" s="34"/>
      <c r="K368" s="35"/>
      <c r="L368" s="35"/>
      <c r="P368" s="36"/>
      <c r="R368" s="36"/>
    </row>
    <row r="369" ht="13.5" customHeight="1">
      <c r="J369" s="34"/>
      <c r="K369" s="35"/>
      <c r="L369" s="35"/>
      <c r="P369" s="36"/>
      <c r="R369" s="36"/>
    </row>
    <row r="370" ht="13.5" customHeight="1">
      <c r="J370" s="34"/>
      <c r="K370" s="35"/>
      <c r="L370" s="35"/>
      <c r="P370" s="36"/>
      <c r="R370" s="36"/>
    </row>
    <row r="371" ht="13.5" customHeight="1">
      <c r="J371" s="34"/>
      <c r="K371" s="35"/>
      <c r="L371" s="35"/>
      <c r="P371" s="36"/>
      <c r="R371" s="36"/>
    </row>
    <row r="372" ht="13.5" customHeight="1">
      <c r="J372" s="34"/>
      <c r="K372" s="35"/>
      <c r="L372" s="35"/>
      <c r="P372" s="36"/>
      <c r="R372" s="36"/>
    </row>
    <row r="373" ht="13.5" customHeight="1">
      <c r="J373" s="34"/>
      <c r="K373" s="35"/>
      <c r="L373" s="35"/>
      <c r="P373" s="36"/>
      <c r="R373" s="36"/>
    </row>
    <row r="374" ht="13.5" customHeight="1">
      <c r="J374" s="34"/>
      <c r="K374" s="35"/>
      <c r="L374" s="35"/>
      <c r="P374" s="36"/>
      <c r="R374" s="36"/>
    </row>
    <row r="375" ht="13.5" customHeight="1">
      <c r="J375" s="34"/>
      <c r="K375" s="35"/>
      <c r="L375" s="35"/>
      <c r="P375" s="36"/>
      <c r="R375" s="36"/>
    </row>
    <row r="376" ht="13.5" customHeight="1">
      <c r="J376" s="34"/>
      <c r="K376" s="35"/>
      <c r="L376" s="35"/>
      <c r="P376" s="36"/>
      <c r="R376" s="36"/>
    </row>
    <row r="377" ht="13.5" customHeight="1">
      <c r="J377" s="34"/>
      <c r="K377" s="35"/>
      <c r="L377" s="35"/>
      <c r="P377" s="36"/>
      <c r="R377" s="36"/>
    </row>
    <row r="378" ht="13.5" customHeight="1">
      <c r="J378" s="34"/>
      <c r="K378" s="35"/>
      <c r="L378" s="35"/>
      <c r="P378" s="36"/>
      <c r="R378" s="36"/>
    </row>
    <row r="379" ht="13.5" customHeight="1">
      <c r="J379" s="34"/>
      <c r="K379" s="35"/>
      <c r="L379" s="35"/>
      <c r="P379" s="36"/>
      <c r="R379" s="36"/>
    </row>
    <row r="380" ht="13.5" customHeight="1">
      <c r="J380" s="34"/>
      <c r="K380" s="35"/>
      <c r="L380" s="35"/>
      <c r="P380" s="36"/>
      <c r="R380" s="36"/>
    </row>
    <row r="381" ht="13.5" customHeight="1">
      <c r="J381" s="34"/>
      <c r="K381" s="35"/>
      <c r="L381" s="35"/>
      <c r="P381" s="36"/>
      <c r="R381" s="36"/>
    </row>
    <row r="382" ht="13.5" customHeight="1">
      <c r="J382" s="34"/>
      <c r="K382" s="35"/>
      <c r="L382" s="35"/>
      <c r="P382" s="36"/>
      <c r="R382" s="36"/>
    </row>
    <row r="383" ht="13.5" customHeight="1">
      <c r="J383" s="34"/>
      <c r="K383" s="35"/>
      <c r="L383" s="35"/>
      <c r="P383" s="36"/>
      <c r="R383" s="36"/>
    </row>
    <row r="384" ht="13.5" customHeight="1">
      <c r="J384" s="34"/>
      <c r="K384" s="35"/>
      <c r="L384" s="35"/>
      <c r="P384" s="36"/>
      <c r="R384" s="36"/>
    </row>
    <row r="385" ht="13.5" customHeight="1">
      <c r="J385" s="34"/>
      <c r="K385" s="35"/>
      <c r="L385" s="35"/>
      <c r="P385" s="36"/>
      <c r="R385" s="36"/>
    </row>
    <row r="386" ht="13.5" customHeight="1">
      <c r="J386" s="34"/>
      <c r="K386" s="35"/>
      <c r="L386" s="35"/>
      <c r="P386" s="36"/>
      <c r="R386" s="36"/>
    </row>
    <row r="387" ht="13.5" customHeight="1">
      <c r="J387" s="34"/>
      <c r="K387" s="35"/>
      <c r="L387" s="35"/>
      <c r="P387" s="36"/>
      <c r="R387" s="36"/>
    </row>
    <row r="388" ht="13.5" customHeight="1">
      <c r="J388" s="34"/>
      <c r="K388" s="35"/>
      <c r="L388" s="35"/>
      <c r="P388" s="36"/>
      <c r="R388" s="36"/>
    </row>
    <row r="389" ht="13.5" customHeight="1">
      <c r="J389" s="34"/>
      <c r="K389" s="35"/>
      <c r="L389" s="35"/>
      <c r="P389" s="36"/>
      <c r="R389" s="36"/>
    </row>
    <row r="390" ht="13.5" customHeight="1">
      <c r="J390" s="34"/>
      <c r="K390" s="35"/>
      <c r="L390" s="35"/>
      <c r="P390" s="36"/>
      <c r="R390" s="36"/>
    </row>
    <row r="391" ht="13.5" customHeight="1">
      <c r="J391" s="34"/>
      <c r="K391" s="35"/>
      <c r="L391" s="35"/>
      <c r="P391" s="36"/>
      <c r="R391" s="36"/>
    </row>
    <row r="392" ht="13.5" customHeight="1">
      <c r="J392" s="34"/>
      <c r="K392" s="35"/>
      <c r="L392" s="35"/>
      <c r="P392" s="36"/>
      <c r="R392" s="36"/>
    </row>
    <row r="393" ht="13.5" customHeight="1">
      <c r="J393" s="34"/>
      <c r="K393" s="35"/>
      <c r="L393" s="35"/>
      <c r="P393" s="36"/>
      <c r="R393" s="36"/>
    </row>
    <row r="394" ht="13.5" customHeight="1">
      <c r="J394" s="34"/>
      <c r="K394" s="35"/>
      <c r="L394" s="35"/>
      <c r="P394" s="36"/>
      <c r="R394" s="36"/>
    </row>
    <row r="395" ht="13.5" customHeight="1">
      <c r="J395" s="34"/>
      <c r="K395" s="35"/>
      <c r="L395" s="35"/>
      <c r="P395" s="36"/>
      <c r="R395" s="36"/>
    </row>
    <row r="396" ht="13.5" customHeight="1">
      <c r="J396" s="34"/>
      <c r="K396" s="35"/>
      <c r="L396" s="35"/>
      <c r="P396" s="36"/>
      <c r="R396" s="36"/>
    </row>
    <row r="397" ht="13.5" customHeight="1">
      <c r="J397" s="34"/>
      <c r="K397" s="35"/>
      <c r="L397" s="35"/>
      <c r="P397" s="36"/>
      <c r="R397" s="36"/>
    </row>
    <row r="398" ht="13.5" customHeight="1">
      <c r="J398" s="34"/>
      <c r="K398" s="35"/>
      <c r="L398" s="35"/>
      <c r="P398" s="36"/>
      <c r="R398" s="36"/>
    </row>
    <row r="399" ht="13.5" customHeight="1">
      <c r="J399" s="34"/>
      <c r="K399" s="35"/>
      <c r="L399" s="35"/>
      <c r="P399" s="36"/>
      <c r="R399" s="36"/>
    </row>
    <row r="400" ht="13.5" customHeight="1">
      <c r="J400" s="34"/>
      <c r="K400" s="35"/>
      <c r="L400" s="35"/>
      <c r="P400" s="36"/>
      <c r="R400" s="36"/>
    </row>
    <row r="401" ht="13.5" customHeight="1">
      <c r="J401" s="34"/>
      <c r="K401" s="35"/>
      <c r="L401" s="35"/>
      <c r="P401" s="36"/>
      <c r="R401" s="36"/>
    </row>
    <row r="402" ht="13.5" customHeight="1">
      <c r="J402" s="34"/>
      <c r="K402" s="35"/>
      <c r="L402" s="35"/>
      <c r="P402" s="36"/>
      <c r="R402" s="36"/>
    </row>
    <row r="403" ht="13.5" customHeight="1">
      <c r="J403" s="34"/>
      <c r="K403" s="35"/>
      <c r="L403" s="35"/>
      <c r="P403" s="36"/>
      <c r="R403" s="36"/>
    </row>
    <row r="404" ht="13.5" customHeight="1">
      <c r="J404" s="34"/>
      <c r="K404" s="35"/>
      <c r="L404" s="35"/>
      <c r="P404" s="36"/>
      <c r="R404" s="36"/>
    </row>
    <row r="405" ht="13.5" customHeight="1">
      <c r="J405" s="34"/>
      <c r="K405" s="35"/>
      <c r="L405" s="35"/>
      <c r="P405" s="36"/>
      <c r="R405" s="36"/>
    </row>
    <row r="406" ht="13.5" customHeight="1">
      <c r="J406" s="34"/>
      <c r="K406" s="35"/>
      <c r="L406" s="35"/>
      <c r="P406" s="36"/>
      <c r="R406" s="36"/>
    </row>
    <row r="407" ht="13.5" customHeight="1">
      <c r="J407" s="34"/>
      <c r="K407" s="35"/>
      <c r="L407" s="35"/>
      <c r="P407" s="36"/>
      <c r="R407" s="36"/>
    </row>
    <row r="408" ht="13.5" customHeight="1">
      <c r="J408" s="34"/>
      <c r="K408" s="35"/>
      <c r="L408" s="35"/>
      <c r="P408" s="36"/>
      <c r="R408" s="36"/>
    </row>
    <row r="409" ht="13.5" customHeight="1">
      <c r="J409" s="34"/>
      <c r="K409" s="35"/>
      <c r="L409" s="35"/>
      <c r="P409" s="36"/>
      <c r="R409" s="36"/>
    </row>
    <row r="410" ht="13.5" customHeight="1">
      <c r="J410" s="34"/>
      <c r="K410" s="35"/>
      <c r="L410" s="35"/>
      <c r="P410" s="36"/>
      <c r="R410" s="36"/>
    </row>
    <row r="411" ht="13.5" customHeight="1">
      <c r="J411" s="34"/>
      <c r="K411" s="35"/>
      <c r="L411" s="35"/>
      <c r="P411" s="36"/>
      <c r="R411" s="36"/>
    </row>
    <row r="412" ht="13.5" customHeight="1">
      <c r="J412" s="34"/>
      <c r="K412" s="35"/>
      <c r="L412" s="35"/>
      <c r="P412" s="36"/>
      <c r="R412" s="36"/>
    </row>
    <row r="413" ht="13.5" customHeight="1">
      <c r="J413" s="34"/>
      <c r="K413" s="35"/>
      <c r="L413" s="35"/>
      <c r="P413" s="36"/>
      <c r="R413" s="36"/>
    </row>
    <row r="414" ht="13.5" customHeight="1">
      <c r="J414" s="34"/>
      <c r="K414" s="35"/>
      <c r="L414" s="35"/>
      <c r="P414" s="36"/>
      <c r="R414" s="36"/>
    </row>
    <row r="415" ht="13.5" customHeight="1">
      <c r="J415" s="34"/>
      <c r="K415" s="35"/>
      <c r="L415" s="35"/>
      <c r="P415" s="36"/>
      <c r="R415" s="36"/>
    </row>
    <row r="416" ht="13.5" customHeight="1">
      <c r="J416" s="34"/>
      <c r="K416" s="35"/>
      <c r="L416" s="35"/>
      <c r="P416" s="36"/>
      <c r="R416" s="36"/>
    </row>
    <row r="417" ht="13.5" customHeight="1">
      <c r="J417" s="34"/>
      <c r="K417" s="35"/>
      <c r="L417" s="35"/>
      <c r="P417" s="36"/>
      <c r="R417" s="36"/>
    </row>
    <row r="418" ht="13.5" customHeight="1">
      <c r="J418" s="34"/>
      <c r="K418" s="35"/>
      <c r="L418" s="35"/>
      <c r="P418" s="36"/>
      <c r="R418" s="36"/>
    </row>
    <row r="419" ht="13.5" customHeight="1">
      <c r="J419" s="34"/>
      <c r="K419" s="35"/>
      <c r="L419" s="35"/>
      <c r="P419" s="36"/>
      <c r="R419" s="36"/>
    </row>
    <row r="420" ht="13.5" customHeight="1">
      <c r="J420" s="34"/>
      <c r="K420" s="35"/>
      <c r="L420" s="35"/>
      <c r="P420" s="36"/>
      <c r="R420" s="36"/>
    </row>
    <row r="421" ht="13.5" customHeight="1">
      <c r="J421" s="34"/>
      <c r="K421" s="35"/>
      <c r="L421" s="35"/>
      <c r="P421" s="36"/>
      <c r="R421" s="36"/>
    </row>
    <row r="422" ht="13.5" customHeight="1">
      <c r="J422" s="34"/>
      <c r="K422" s="35"/>
      <c r="L422" s="35"/>
      <c r="P422" s="36"/>
      <c r="R422" s="36"/>
    </row>
    <row r="423" ht="13.5" customHeight="1">
      <c r="J423" s="34"/>
      <c r="K423" s="35"/>
      <c r="L423" s="35"/>
      <c r="P423" s="36"/>
      <c r="R423" s="36"/>
    </row>
    <row r="424" ht="13.5" customHeight="1">
      <c r="J424" s="34"/>
      <c r="K424" s="35"/>
      <c r="L424" s="35"/>
      <c r="P424" s="36"/>
      <c r="R424" s="36"/>
    </row>
    <row r="425" ht="13.5" customHeight="1">
      <c r="J425" s="34"/>
      <c r="K425" s="35"/>
      <c r="L425" s="35"/>
      <c r="P425" s="36"/>
      <c r="R425" s="36"/>
    </row>
    <row r="426" ht="13.5" customHeight="1">
      <c r="J426" s="34"/>
      <c r="K426" s="35"/>
      <c r="L426" s="35"/>
      <c r="P426" s="36"/>
      <c r="R426" s="36"/>
    </row>
    <row r="427" ht="13.5" customHeight="1">
      <c r="J427" s="34"/>
      <c r="K427" s="35"/>
      <c r="L427" s="35"/>
      <c r="P427" s="36"/>
      <c r="R427" s="36"/>
    </row>
    <row r="428" ht="13.5" customHeight="1">
      <c r="J428" s="34"/>
      <c r="K428" s="35"/>
      <c r="L428" s="35"/>
      <c r="P428" s="36"/>
      <c r="R428" s="36"/>
    </row>
    <row r="429" ht="13.5" customHeight="1">
      <c r="J429" s="34"/>
      <c r="K429" s="35"/>
      <c r="L429" s="35"/>
      <c r="P429" s="36"/>
      <c r="R429" s="36"/>
    </row>
    <row r="430" ht="13.5" customHeight="1">
      <c r="J430" s="34"/>
      <c r="K430" s="35"/>
      <c r="L430" s="35"/>
      <c r="P430" s="36"/>
      <c r="R430" s="36"/>
    </row>
    <row r="431" ht="13.5" customHeight="1">
      <c r="J431" s="34"/>
      <c r="K431" s="35"/>
      <c r="L431" s="35"/>
      <c r="P431" s="36"/>
      <c r="R431" s="36"/>
    </row>
    <row r="432" ht="13.5" customHeight="1">
      <c r="J432" s="34"/>
      <c r="K432" s="35"/>
      <c r="L432" s="35"/>
      <c r="P432" s="36"/>
      <c r="R432" s="36"/>
    </row>
    <row r="433" ht="13.5" customHeight="1">
      <c r="J433" s="34"/>
      <c r="K433" s="35"/>
      <c r="L433" s="35"/>
      <c r="P433" s="36"/>
      <c r="R433" s="36"/>
    </row>
    <row r="434" ht="13.5" customHeight="1">
      <c r="J434" s="34"/>
      <c r="K434" s="35"/>
      <c r="L434" s="35"/>
      <c r="P434" s="36"/>
      <c r="R434" s="36"/>
    </row>
    <row r="435" ht="13.5" customHeight="1">
      <c r="J435" s="34"/>
      <c r="K435" s="35"/>
      <c r="L435" s="35"/>
      <c r="P435" s="36"/>
      <c r="R435" s="36"/>
    </row>
    <row r="436" ht="13.5" customHeight="1">
      <c r="J436" s="34"/>
      <c r="K436" s="35"/>
      <c r="L436" s="35"/>
      <c r="P436" s="36"/>
      <c r="R436" s="36"/>
    </row>
    <row r="437" ht="13.5" customHeight="1">
      <c r="J437" s="34"/>
      <c r="K437" s="35"/>
      <c r="L437" s="35"/>
      <c r="P437" s="36"/>
      <c r="R437" s="36"/>
    </row>
    <row r="438" ht="13.5" customHeight="1">
      <c r="J438" s="34"/>
      <c r="K438" s="35"/>
      <c r="L438" s="35"/>
      <c r="P438" s="36"/>
      <c r="R438" s="36"/>
    </row>
    <row r="439" ht="13.5" customHeight="1">
      <c r="J439" s="34"/>
      <c r="K439" s="35"/>
      <c r="L439" s="35"/>
      <c r="P439" s="36"/>
      <c r="R439" s="36"/>
    </row>
    <row r="440" ht="13.5" customHeight="1">
      <c r="J440" s="34"/>
      <c r="K440" s="35"/>
      <c r="L440" s="35"/>
      <c r="P440" s="36"/>
      <c r="R440" s="36"/>
    </row>
    <row r="441" ht="13.5" customHeight="1">
      <c r="J441" s="34"/>
      <c r="K441" s="35"/>
      <c r="L441" s="35"/>
      <c r="P441" s="36"/>
      <c r="R441" s="36"/>
    </row>
    <row r="442" ht="13.5" customHeight="1">
      <c r="J442" s="34"/>
      <c r="K442" s="35"/>
      <c r="L442" s="35"/>
      <c r="P442" s="36"/>
      <c r="R442" s="36"/>
    </row>
    <row r="443" ht="13.5" customHeight="1">
      <c r="J443" s="34"/>
      <c r="K443" s="35"/>
      <c r="L443" s="35"/>
      <c r="P443" s="36"/>
      <c r="R443" s="36"/>
    </row>
    <row r="444" ht="13.5" customHeight="1">
      <c r="J444" s="34"/>
      <c r="K444" s="35"/>
      <c r="L444" s="35"/>
      <c r="P444" s="36"/>
      <c r="R444" s="36"/>
    </row>
    <row r="445" ht="13.5" customHeight="1">
      <c r="J445" s="34"/>
      <c r="K445" s="35"/>
      <c r="L445" s="35"/>
      <c r="P445" s="36"/>
      <c r="R445" s="36"/>
    </row>
    <row r="446" ht="13.5" customHeight="1">
      <c r="J446" s="34"/>
      <c r="K446" s="35"/>
      <c r="L446" s="35"/>
      <c r="P446" s="36"/>
      <c r="R446" s="36"/>
    </row>
    <row r="447" ht="13.5" customHeight="1">
      <c r="J447" s="34"/>
      <c r="K447" s="35"/>
      <c r="L447" s="35"/>
      <c r="P447" s="36"/>
      <c r="R447" s="36"/>
    </row>
    <row r="448" ht="13.5" customHeight="1">
      <c r="J448" s="34"/>
      <c r="K448" s="35"/>
      <c r="L448" s="35"/>
      <c r="P448" s="36"/>
      <c r="R448" s="36"/>
    </row>
    <row r="449" ht="13.5" customHeight="1">
      <c r="J449" s="34"/>
      <c r="K449" s="35"/>
      <c r="L449" s="35"/>
      <c r="P449" s="36"/>
      <c r="R449" s="36"/>
    </row>
    <row r="450" ht="13.5" customHeight="1">
      <c r="J450" s="34"/>
      <c r="K450" s="35"/>
      <c r="L450" s="35"/>
      <c r="P450" s="36"/>
      <c r="R450" s="36"/>
    </row>
    <row r="451" ht="13.5" customHeight="1">
      <c r="J451" s="34"/>
      <c r="K451" s="35"/>
      <c r="L451" s="35"/>
      <c r="P451" s="36"/>
      <c r="R451" s="36"/>
    </row>
    <row r="452" ht="13.5" customHeight="1">
      <c r="J452" s="34"/>
      <c r="K452" s="35"/>
      <c r="L452" s="35"/>
      <c r="P452" s="36"/>
      <c r="R452" s="36"/>
    </row>
    <row r="453" ht="13.5" customHeight="1">
      <c r="J453" s="34"/>
      <c r="K453" s="35"/>
      <c r="L453" s="35"/>
      <c r="P453" s="36"/>
      <c r="R453" s="36"/>
    </row>
    <row r="454" ht="13.5" customHeight="1">
      <c r="J454" s="34"/>
      <c r="K454" s="35"/>
      <c r="L454" s="35"/>
      <c r="P454" s="36"/>
      <c r="R454" s="36"/>
    </row>
    <row r="455" ht="13.5" customHeight="1">
      <c r="J455" s="34"/>
      <c r="K455" s="35"/>
      <c r="L455" s="35"/>
      <c r="P455" s="36"/>
      <c r="R455" s="36"/>
    </row>
    <row r="456" ht="13.5" customHeight="1">
      <c r="J456" s="34"/>
      <c r="K456" s="35"/>
      <c r="L456" s="35"/>
      <c r="P456" s="36"/>
      <c r="R456" s="36"/>
    </row>
    <row r="457" ht="13.5" customHeight="1">
      <c r="J457" s="34"/>
      <c r="K457" s="35"/>
      <c r="L457" s="35"/>
      <c r="P457" s="36"/>
      <c r="R457" s="36"/>
    </row>
    <row r="458" ht="13.5" customHeight="1">
      <c r="J458" s="34"/>
      <c r="K458" s="35"/>
      <c r="L458" s="35"/>
      <c r="P458" s="36"/>
      <c r="R458" s="36"/>
    </row>
    <row r="459" ht="13.5" customHeight="1">
      <c r="J459" s="34"/>
      <c r="K459" s="35"/>
      <c r="L459" s="35"/>
      <c r="P459" s="36"/>
      <c r="R459" s="36"/>
    </row>
    <row r="460" ht="13.5" customHeight="1">
      <c r="J460" s="34"/>
      <c r="K460" s="35"/>
      <c r="L460" s="35"/>
      <c r="P460" s="36"/>
      <c r="R460" s="36"/>
    </row>
    <row r="461" ht="13.5" customHeight="1">
      <c r="J461" s="34"/>
      <c r="K461" s="35"/>
      <c r="L461" s="35"/>
      <c r="P461" s="36"/>
      <c r="R461" s="36"/>
    </row>
    <row r="462" ht="13.5" customHeight="1">
      <c r="J462" s="34"/>
      <c r="K462" s="35"/>
      <c r="L462" s="35"/>
      <c r="P462" s="36"/>
      <c r="R462" s="36"/>
    </row>
    <row r="463" ht="13.5" customHeight="1">
      <c r="J463" s="34"/>
      <c r="K463" s="35"/>
      <c r="L463" s="35"/>
      <c r="P463" s="36"/>
      <c r="R463" s="36"/>
    </row>
    <row r="464" ht="13.5" customHeight="1">
      <c r="J464" s="34"/>
      <c r="K464" s="35"/>
      <c r="L464" s="35"/>
      <c r="P464" s="36"/>
      <c r="R464" s="36"/>
    </row>
    <row r="465" ht="13.5" customHeight="1">
      <c r="J465" s="34"/>
      <c r="K465" s="35"/>
      <c r="L465" s="35"/>
      <c r="P465" s="36"/>
      <c r="R465" s="36"/>
    </row>
    <row r="466" ht="13.5" customHeight="1">
      <c r="J466" s="34"/>
      <c r="K466" s="35"/>
      <c r="L466" s="35"/>
      <c r="P466" s="36"/>
      <c r="R466" s="36"/>
    </row>
    <row r="467" ht="13.5" customHeight="1">
      <c r="J467" s="34"/>
      <c r="K467" s="35"/>
      <c r="L467" s="35"/>
      <c r="P467" s="36"/>
      <c r="R467" s="36"/>
    </row>
    <row r="468" ht="13.5" customHeight="1">
      <c r="J468" s="34"/>
      <c r="K468" s="35"/>
      <c r="L468" s="35"/>
      <c r="P468" s="36"/>
      <c r="R468" s="36"/>
    </row>
    <row r="469" ht="13.5" customHeight="1">
      <c r="J469" s="34"/>
      <c r="K469" s="35"/>
      <c r="L469" s="35"/>
      <c r="P469" s="36"/>
      <c r="R469" s="36"/>
    </row>
    <row r="470" ht="13.5" customHeight="1">
      <c r="J470" s="34"/>
      <c r="K470" s="35"/>
      <c r="L470" s="35"/>
      <c r="P470" s="36"/>
      <c r="R470" s="36"/>
    </row>
    <row r="471" ht="13.5" customHeight="1">
      <c r="J471" s="34"/>
      <c r="K471" s="35"/>
      <c r="L471" s="35"/>
      <c r="P471" s="36"/>
      <c r="R471" s="36"/>
    </row>
    <row r="472" ht="13.5" customHeight="1">
      <c r="J472" s="34"/>
      <c r="K472" s="35"/>
      <c r="L472" s="35"/>
      <c r="P472" s="36"/>
      <c r="R472" s="36"/>
    </row>
    <row r="473" ht="13.5" customHeight="1">
      <c r="J473" s="34"/>
      <c r="K473" s="35"/>
      <c r="L473" s="35"/>
      <c r="P473" s="36"/>
      <c r="R473" s="36"/>
    </row>
    <row r="474" ht="13.5" customHeight="1">
      <c r="J474" s="34"/>
      <c r="K474" s="35"/>
      <c r="L474" s="35"/>
      <c r="P474" s="36"/>
      <c r="R474" s="36"/>
    </row>
    <row r="475" ht="13.5" customHeight="1">
      <c r="J475" s="34"/>
      <c r="K475" s="35"/>
      <c r="L475" s="35"/>
      <c r="P475" s="36"/>
      <c r="R475" s="36"/>
    </row>
    <row r="476" ht="13.5" customHeight="1">
      <c r="J476" s="34"/>
      <c r="K476" s="35"/>
      <c r="L476" s="35"/>
      <c r="P476" s="36"/>
      <c r="R476" s="36"/>
    </row>
    <row r="477" ht="13.5" customHeight="1">
      <c r="J477" s="34"/>
      <c r="K477" s="35"/>
      <c r="L477" s="35"/>
      <c r="P477" s="36"/>
      <c r="R477" s="36"/>
    </row>
    <row r="478" ht="13.5" customHeight="1">
      <c r="J478" s="34"/>
      <c r="K478" s="35"/>
      <c r="L478" s="35"/>
      <c r="P478" s="36"/>
      <c r="R478" s="36"/>
    </row>
    <row r="479" ht="13.5" customHeight="1">
      <c r="J479" s="34"/>
      <c r="K479" s="35"/>
      <c r="L479" s="35"/>
      <c r="P479" s="36"/>
      <c r="R479" s="36"/>
    </row>
    <row r="480" ht="13.5" customHeight="1">
      <c r="J480" s="34"/>
      <c r="K480" s="35"/>
      <c r="L480" s="35"/>
      <c r="P480" s="36"/>
      <c r="R480" s="36"/>
    </row>
    <row r="481" ht="13.5" customHeight="1">
      <c r="J481" s="34"/>
      <c r="K481" s="35"/>
      <c r="L481" s="35"/>
      <c r="P481" s="36"/>
      <c r="R481" s="36"/>
    </row>
    <row r="482" ht="13.5" customHeight="1">
      <c r="J482" s="34"/>
      <c r="K482" s="35"/>
      <c r="L482" s="35"/>
      <c r="P482" s="36"/>
      <c r="R482" s="36"/>
    </row>
    <row r="483" ht="13.5" customHeight="1">
      <c r="J483" s="34"/>
      <c r="K483" s="35"/>
      <c r="L483" s="35"/>
      <c r="P483" s="36"/>
      <c r="R483" s="36"/>
    </row>
    <row r="484" ht="13.5" customHeight="1">
      <c r="J484" s="34"/>
      <c r="K484" s="35"/>
      <c r="L484" s="35"/>
      <c r="P484" s="36"/>
      <c r="R484" s="36"/>
    </row>
    <row r="485" ht="13.5" customHeight="1">
      <c r="J485" s="34"/>
      <c r="K485" s="35"/>
      <c r="L485" s="35"/>
      <c r="P485" s="36"/>
      <c r="R485" s="36"/>
    </row>
    <row r="486" ht="13.5" customHeight="1">
      <c r="J486" s="34"/>
      <c r="K486" s="35"/>
      <c r="L486" s="35"/>
      <c r="P486" s="36"/>
      <c r="R486" s="36"/>
    </row>
    <row r="487" ht="13.5" customHeight="1">
      <c r="J487" s="34"/>
      <c r="K487" s="35"/>
      <c r="L487" s="35"/>
      <c r="P487" s="36"/>
      <c r="R487" s="36"/>
    </row>
    <row r="488" ht="13.5" customHeight="1">
      <c r="J488" s="34"/>
      <c r="K488" s="35"/>
      <c r="L488" s="35"/>
      <c r="P488" s="36"/>
      <c r="R488" s="36"/>
    </row>
    <row r="489" ht="13.5" customHeight="1">
      <c r="J489" s="34"/>
      <c r="K489" s="35"/>
      <c r="L489" s="35"/>
      <c r="P489" s="36"/>
      <c r="R489" s="36"/>
    </row>
    <row r="490" ht="13.5" customHeight="1">
      <c r="J490" s="34"/>
      <c r="K490" s="35"/>
      <c r="L490" s="35"/>
      <c r="P490" s="36"/>
      <c r="R490" s="36"/>
    </row>
    <row r="491" ht="13.5" customHeight="1">
      <c r="J491" s="34"/>
      <c r="K491" s="35"/>
      <c r="L491" s="35"/>
      <c r="P491" s="36"/>
      <c r="R491" s="36"/>
    </row>
    <row r="492" ht="13.5" customHeight="1">
      <c r="J492" s="34"/>
      <c r="K492" s="35"/>
      <c r="L492" s="35"/>
      <c r="P492" s="36"/>
      <c r="R492" s="36"/>
    </row>
    <row r="493" ht="13.5" customHeight="1">
      <c r="J493" s="34"/>
      <c r="K493" s="35"/>
      <c r="L493" s="35"/>
      <c r="P493" s="36"/>
      <c r="R493" s="36"/>
    </row>
    <row r="494" ht="13.5" customHeight="1">
      <c r="J494" s="34"/>
      <c r="K494" s="35"/>
      <c r="L494" s="35"/>
      <c r="P494" s="36"/>
      <c r="R494" s="36"/>
    </row>
    <row r="495" ht="13.5" customHeight="1">
      <c r="J495" s="34"/>
      <c r="K495" s="35"/>
      <c r="L495" s="35"/>
      <c r="P495" s="36"/>
      <c r="R495" s="36"/>
    </row>
    <row r="496" ht="13.5" customHeight="1">
      <c r="J496" s="34"/>
      <c r="K496" s="35"/>
      <c r="L496" s="35"/>
      <c r="P496" s="36"/>
      <c r="R496" s="36"/>
    </row>
    <row r="497" ht="13.5" customHeight="1">
      <c r="J497" s="34"/>
      <c r="K497" s="35"/>
      <c r="L497" s="35"/>
      <c r="P497" s="36"/>
      <c r="R497" s="36"/>
    </row>
    <row r="498" ht="13.5" customHeight="1">
      <c r="J498" s="34"/>
      <c r="K498" s="35"/>
      <c r="L498" s="35"/>
      <c r="P498" s="36"/>
      <c r="R498" s="36"/>
    </row>
    <row r="499" ht="13.5" customHeight="1">
      <c r="J499" s="34"/>
      <c r="K499" s="35"/>
      <c r="L499" s="35"/>
      <c r="P499" s="36"/>
      <c r="R499" s="36"/>
    </row>
    <row r="500" ht="13.5" customHeight="1">
      <c r="J500" s="34"/>
      <c r="K500" s="35"/>
      <c r="L500" s="35"/>
      <c r="P500" s="36"/>
      <c r="R500" s="36"/>
    </row>
    <row r="501" ht="13.5" customHeight="1">
      <c r="J501" s="34"/>
      <c r="K501" s="35"/>
      <c r="L501" s="35"/>
      <c r="P501" s="36"/>
      <c r="R501" s="36"/>
    </row>
    <row r="502" ht="13.5" customHeight="1">
      <c r="J502" s="34"/>
      <c r="K502" s="35"/>
      <c r="L502" s="35"/>
      <c r="P502" s="36"/>
      <c r="R502" s="36"/>
    </row>
    <row r="503" ht="13.5" customHeight="1">
      <c r="J503" s="34"/>
      <c r="K503" s="35"/>
      <c r="L503" s="35"/>
      <c r="P503" s="36"/>
      <c r="R503" s="36"/>
    </row>
    <row r="504" ht="13.5" customHeight="1">
      <c r="J504" s="34"/>
      <c r="K504" s="35"/>
      <c r="L504" s="35"/>
      <c r="P504" s="36"/>
      <c r="R504" s="36"/>
    </row>
    <row r="505" ht="13.5" customHeight="1">
      <c r="J505" s="34"/>
      <c r="K505" s="35"/>
      <c r="L505" s="35"/>
      <c r="P505" s="36"/>
      <c r="R505" s="36"/>
    </row>
    <row r="506" ht="13.5" customHeight="1">
      <c r="J506" s="34"/>
      <c r="K506" s="35"/>
      <c r="L506" s="35"/>
      <c r="P506" s="36"/>
      <c r="R506" s="36"/>
    </row>
    <row r="507" ht="13.5" customHeight="1">
      <c r="J507" s="34"/>
      <c r="K507" s="35"/>
      <c r="L507" s="35"/>
      <c r="P507" s="36"/>
      <c r="R507" s="36"/>
    </row>
    <row r="508" ht="13.5" customHeight="1">
      <c r="J508" s="34"/>
      <c r="K508" s="35"/>
      <c r="L508" s="35"/>
      <c r="P508" s="36"/>
      <c r="R508" s="36"/>
    </row>
    <row r="509" ht="13.5" customHeight="1">
      <c r="J509" s="34"/>
      <c r="K509" s="35"/>
      <c r="L509" s="35"/>
      <c r="P509" s="36"/>
      <c r="R509" s="36"/>
    </row>
    <row r="510" ht="13.5" customHeight="1">
      <c r="J510" s="34"/>
      <c r="K510" s="35"/>
      <c r="L510" s="35"/>
      <c r="P510" s="36"/>
      <c r="R510" s="36"/>
    </row>
    <row r="511" ht="13.5" customHeight="1">
      <c r="J511" s="34"/>
      <c r="K511" s="35"/>
      <c r="L511" s="35"/>
      <c r="P511" s="36"/>
      <c r="R511" s="36"/>
    </row>
    <row r="512" ht="13.5" customHeight="1">
      <c r="J512" s="34"/>
      <c r="K512" s="35"/>
      <c r="L512" s="35"/>
      <c r="P512" s="36"/>
      <c r="R512" s="36"/>
    </row>
    <row r="513" ht="13.5" customHeight="1">
      <c r="J513" s="34"/>
      <c r="K513" s="35"/>
      <c r="L513" s="35"/>
      <c r="P513" s="36"/>
      <c r="R513" s="36"/>
    </row>
    <row r="514" ht="13.5" customHeight="1">
      <c r="J514" s="34"/>
      <c r="K514" s="35"/>
      <c r="L514" s="35"/>
      <c r="P514" s="36"/>
      <c r="R514" s="36"/>
    </row>
    <row r="515" ht="13.5" customHeight="1">
      <c r="J515" s="34"/>
      <c r="K515" s="35"/>
      <c r="L515" s="35"/>
      <c r="P515" s="36"/>
      <c r="R515" s="36"/>
    </row>
    <row r="516" ht="13.5" customHeight="1">
      <c r="J516" s="34"/>
      <c r="K516" s="35"/>
      <c r="L516" s="35"/>
      <c r="P516" s="36"/>
      <c r="R516" s="36"/>
    </row>
    <row r="517" ht="13.5" customHeight="1">
      <c r="J517" s="34"/>
      <c r="K517" s="35"/>
      <c r="L517" s="35"/>
      <c r="P517" s="36"/>
      <c r="R517" s="36"/>
    </row>
    <row r="518" ht="13.5" customHeight="1">
      <c r="J518" s="34"/>
      <c r="K518" s="35"/>
      <c r="L518" s="35"/>
      <c r="P518" s="36"/>
      <c r="R518" s="36"/>
    </row>
    <row r="519" ht="13.5" customHeight="1">
      <c r="J519" s="34"/>
      <c r="K519" s="35"/>
      <c r="L519" s="35"/>
      <c r="P519" s="36"/>
      <c r="R519" s="36"/>
    </row>
    <row r="520" ht="13.5" customHeight="1">
      <c r="J520" s="34"/>
      <c r="K520" s="35"/>
      <c r="L520" s="35"/>
      <c r="P520" s="36"/>
      <c r="R520" s="36"/>
    </row>
    <row r="521" ht="13.5" customHeight="1">
      <c r="J521" s="34"/>
      <c r="K521" s="35"/>
      <c r="L521" s="35"/>
      <c r="P521" s="36"/>
      <c r="R521" s="36"/>
    </row>
    <row r="522" ht="13.5" customHeight="1">
      <c r="J522" s="34"/>
      <c r="K522" s="35"/>
      <c r="L522" s="35"/>
      <c r="P522" s="36"/>
      <c r="R522" s="36"/>
    </row>
    <row r="523" ht="13.5" customHeight="1">
      <c r="J523" s="34"/>
      <c r="K523" s="35"/>
      <c r="L523" s="35"/>
      <c r="P523" s="36"/>
      <c r="R523" s="36"/>
    </row>
    <row r="524" ht="13.5" customHeight="1">
      <c r="J524" s="34"/>
      <c r="K524" s="35"/>
      <c r="L524" s="35"/>
      <c r="P524" s="36"/>
      <c r="R524" s="36"/>
    </row>
    <row r="525" ht="13.5" customHeight="1">
      <c r="J525" s="34"/>
      <c r="K525" s="35"/>
      <c r="L525" s="35"/>
      <c r="P525" s="36"/>
      <c r="R525" s="36"/>
    </row>
    <row r="526" ht="13.5" customHeight="1">
      <c r="J526" s="34"/>
      <c r="K526" s="35"/>
      <c r="L526" s="35"/>
      <c r="P526" s="36"/>
      <c r="R526" s="36"/>
    </row>
    <row r="527" ht="13.5" customHeight="1">
      <c r="J527" s="34"/>
      <c r="K527" s="35"/>
      <c r="L527" s="35"/>
      <c r="P527" s="36"/>
      <c r="R527" s="36"/>
    </row>
    <row r="528" ht="13.5" customHeight="1">
      <c r="J528" s="34"/>
      <c r="K528" s="35"/>
      <c r="L528" s="35"/>
      <c r="P528" s="36"/>
      <c r="R528" s="36"/>
    </row>
    <row r="529" ht="13.5" customHeight="1">
      <c r="J529" s="34"/>
      <c r="K529" s="35"/>
      <c r="L529" s="35"/>
      <c r="P529" s="36"/>
      <c r="R529" s="36"/>
    </row>
    <row r="530" ht="13.5" customHeight="1">
      <c r="J530" s="34"/>
      <c r="K530" s="35"/>
      <c r="L530" s="35"/>
      <c r="P530" s="36"/>
      <c r="R530" s="36"/>
    </row>
    <row r="531" ht="13.5" customHeight="1">
      <c r="J531" s="34"/>
      <c r="K531" s="35"/>
      <c r="L531" s="35"/>
      <c r="P531" s="36"/>
      <c r="R531" s="36"/>
    </row>
    <row r="532" ht="13.5" customHeight="1">
      <c r="J532" s="34"/>
      <c r="K532" s="35"/>
      <c r="L532" s="35"/>
      <c r="P532" s="36"/>
      <c r="R532" s="36"/>
    </row>
    <row r="533" ht="13.5" customHeight="1">
      <c r="J533" s="34"/>
      <c r="K533" s="35"/>
      <c r="L533" s="35"/>
      <c r="P533" s="36"/>
      <c r="R533" s="36"/>
    </row>
    <row r="534" ht="13.5" customHeight="1">
      <c r="J534" s="34"/>
      <c r="K534" s="35"/>
      <c r="L534" s="35"/>
      <c r="P534" s="36"/>
      <c r="R534" s="36"/>
    </row>
    <row r="535" ht="13.5" customHeight="1">
      <c r="J535" s="34"/>
      <c r="K535" s="35"/>
      <c r="L535" s="35"/>
      <c r="P535" s="36"/>
      <c r="R535" s="36"/>
    </row>
    <row r="536" ht="13.5" customHeight="1">
      <c r="J536" s="34"/>
      <c r="K536" s="35"/>
      <c r="L536" s="35"/>
      <c r="P536" s="36"/>
      <c r="R536" s="36"/>
    </row>
    <row r="537" ht="13.5" customHeight="1">
      <c r="J537" s="34"/>
      <c r="K537" s="35"/>
      <c r="L537" s="35"/>
      <c r="P537" s="36"/>
      <c r="R537" s="36"/>
    </row>
    <row r="538" ht="13.5" customHeight="1">
      <c r="J538" s="34"/>
      <c r="K538" s="35"/>
      <c r="L538" s="35"/>
      <c r="P538" s="36"/>
      <c r="R538" s="36"/>
    </row>
    <row r="539" ht="13.5" customHeight="1">
      <c r="J539" s="34"/>
      <c r="K539" s="35"/>
      <c r="L539" s="35"/>
      <c r="P539" s="36"/>
      <c r="R539" s="36"/>
    </row>
    <row r="540" ht="13.5" customHeight="1">
      <c r="J540" s="34"/>
      <c r="K540" s="35"/>
      <c r="L540" s="35"/>
      <c r="P540" s="36"/>
      <c r="R540" s="36"/>
    </row>
    <row r="541" ht="13.5" customHeight="1">
      <c r="J541" s="34"/>
      <c r="K541" s="35"/>
      <c r="L541" s="35"/>
      <c r="P541" s="36"/>
      <c r="R541" s="36"/>
    </row>
    <row r="542" ht="13.5" customHeight="1">
      <c r="J542" s="34"/>
      <c r="K542" s="35"/>
      <c r="L542" s="35"/>
      <c r="P542" s="36"/>
      <c r="R542" s="36"/>
    </row>
    <row r="543" ht="13.5" customHeight="1">
      <c r="J543" s="34"/>
      <c r="K543" s="35"/>
      <c r="L543" s="35"/>
      <c r="P543" s="36"/>
      <c r="R543" s="36"/>
    </row>
    <row r="544" ht="13.5" customHeight="1">
      <c r="J544" s="34"/>
      <c r="K544" s="35"/>
      <c r="L544" s="35"/>
      <c r="P544" s="36"/>
      <c r="R544" s="36"/>
    </row>
    <row r="545" ht="13.5" customHeight="1">
      <c r="J545" s="34"/>
      <c r="K545" s="35"/>
      <c r="L545" s="35"/>
      <c r="P545" s="36"/>
      <c r="R545" s="36"/>
    </row>
    <row r="546" ht="13.5" customHeight="1">
      <c r="J546" s="34"/>
      <c r="K546" s="35"/>
      <c r="L546" s="35"/>
      <c r="P546" s="36"/>
      <c r="R546" s="36"/>
    </row>
    <row r="547" ht="13.5" customHeight="1">
      <c r="J547" s="34"/>
      <c r="K547" s="35"/>
      <c r="L547" s="35"/>
      <c r="P547" s="36"/>
      <c r="R547" s="36"/>
    </row>
    <row r="548" ht="13.5" customHeight="1">
      <c r="J548" s="34"/>
      <c r="K548" s="35"/>
      <c r="L548" s="35"/>
      <c r="P548" s="36"/>
      <c r="R548" s="36"/>
    </row>
    <row r="549" ht="13.5" customHeight="1">
      <c r="J549" s="34"/>
      <c r="K549" s="35"/>
      <c r="L549" s="35"/>
      <c r="P549" s="36"/>
      <c r="R549" s="36"/>
    </row>
    <row r="550" ht="13.5" customHeight="1">
      <c r="J550" s="34"/>
      <c r="K550" s="35"/>
      <c r="L550" s="35"/>
      <c r="P550" s="36"/>
      <c r="R550" s="36"/>
    </row>
    <row r="551" ht="13.5" customHeight="1">
      <c r="J551" s="34"/>
      <c r="K551" s="35"/>
      <c r="L551" s="35"/>
      <c r="P551" s="36"/>
      <c r="R551" s="36"/>
    </row>
    <row r="552" ht="13.5" customHeight="1">
      <c r="J552" s="34"/>
      <c r="K552" s="35"/>
      <c r="L552" s="35"/>
      <c r="P552" s="36"/>
      <c r="R552" s="36"/>
    </row>
    <row r="553" ht="13.5" customHeight="1">
      <c r="J553" s="34"/>
      <c r="K553" s="35"/>
      <c r="L553" s="35"/>
      <c r="P553" s="36"/>
      <c r="R553" s="36"/>
    </row>
    <row r="554" ht="13.5" customHeight="1">
      <c r="J554" s="34"/>
      <c r="K554" s="35"/>
      <c r="L554" s="35"/>
      <c r="P554" s="36"/>
      <c r="R554" s="36"/>
    </row>
    <row r="555" ht="13.5" customHeight="1">
      <c r="J555" s="34"/>
      <c r="K555" s="35"/>
      <c r="L555" s="35"/>
      <c r="P555" s="36"/>
      <c r="R555" s="36"/>
    </row>
    <row r="556" ht="13.5" customHeight="1">
      <c r="J556" s="34"/>
      <c r="K556" s="35"/>
      <c r="L556" s="35"/>
      <c r="P556" s="36"/>
      <c r="R556" s="36"/>
    </row>
    <row r="557" ht="13.5" customHeight="1">
      <c r="J557" s="34"/>
      <c r="K557" s="35"/>
      <c r="L557" s="35"/>
      <c r="P557" s="36"/>
      <c r="R557" s="36"/>
    </row>
    <row r="558" ht="13.5" customHeight="1">
      <c r="J558" s="34"/>
      <c r="K558" s="35"/>
      <c r="L558" s="35"/>
      <c r="P558" s="36"/>
      <c r="R558" s="36"/>
    </row>
    <row r="559" ht="13.5" customHeight="1">
      <c r="J559" s="34"/>
      <c r="K559" s="35"/>
      <c r="L559" s="35"/>
      <c r="P559" s="36"/>
      <c r="R559" s="36"/>
    </row>
    <row r="560" ht="13.5" customHeight="1">
      <c r="J560" s="34"/>
      <c r="K560" s="35"/>
      <c r="L560" s="35"/>
      <c r="P560" s="36"/>
      <c r="R560" s="36"/>
    </row>
    <row r="561" ht="13.5" customHeight="1">
      <c r="J561" s="34"/>
      <c r="K561" s="35"/>
      <c r="L561" s="35"/>
      <c r="P561" s="36"/>
      <c r="R561" s="36"/>
    </row>
    <row r="562" ht="13.5" customHeight="1">
      <c r="J562" s="34"/>
      <c r="K562" s="35"/>
      <c r="L562" s="35"/>
      <c r="P562" s="36"/>
      <c r="R562" s="36"/>
    </row>
    <row r="563" ht="13.5" customHeight="1">
      <c r="J563" s="34"/>
      <c r="K563" s="35"/>
      <c r="L563" s="35"/>
      <c r="P563" s="36"/>
      <c r="R563" s="36"/>
    </row>
    <row r="564" ht="13.5" customHeight="1">
      <c r="J564" s="34"/>
      <c r="K564" s="35"/>
      <c r="L564" s="35"/>
      <c r="P564" s="36"/>
      <c r="R564" s="36"/>
    </row>
    <row r="565" ht="13.5" customHeight="1">
      <c r="J565" s="34"/>
      <c r="K565" s="35"/>
      <c r="L565" s="35"/>
      <c r="P565" s="36"/>
      <c r="R565" s="36"/>
    </row>
    <row r="566" ht="13.5" customHeight="1">
      <c r="J566" s="34"/>
      <c r="K566" s="35"/>
      <c r="L566" s="35"/>
      <c r="P566" s="36"/>
      <c r="R566" s="36"/>
    </row>
    <row r="567" ht="13.5" customHeight="1">
      <c r="J567" s="34"/>
      <c r="K567" s="35"/>
      <c r="L567" s="35"/>
      <c r="P567" s="36"/>
      <c r="R567" s="36"/>
    </row>
    <row r="568" ht="13.5" customHeight="1">
      <c r="J568" s="34"/>
      <c r="K568" s="35"/>
      <c r="L568" s="35"/>
      <c r="P568" s="36"/>
      <c r="R568" s="36"/>
    </row>
    <row r="569" ht="13.5" customHeight="1">
      <c r="J569" s="34"/>
      <c r="K569" s="35"/>
      <c r="L569" s="35"/>
      <c r="P569" s="36"/>
      <c r="R569" s="36"/>
    </row>
    <row r="570" ht="13.5" customHeight="1">
      <c r="J570" s="34"/>
      <c r="K570" s="35"/>
      <c r="L570" s="35"/>
      <c r="P570" s="36"/>
      <c r="R570" s="36"/>
    </row>
    <row r="571" ht="13.5" customHeight="1">
      <c r="J571" s="34"/>
      <c r="K571" s="35"/>
      <c r="L571" s="35"/>
      <c r="P571" s="36"/>
      <c r="R571" s="36"/>
    </row>
    <row r="572" ht="13.5" customHeight="1">
      <c r="J572" s="34"/>
      <c r="K572" s="35"/>
      <c r="L572" s="35"/>
      <c r="P572" s="36"/>
      <c r="R572" s="36"/>
    </row>
    <row r="573" ht="13.5" customHeight="1">
      <c r="J573" s="34"/>
      <c r="K573" s="35"/>
      <c r="L573" s="35"/>
      <c r="P573" s="36"/>
      <c r="R573" s="36"/>
    </row>
    <row r="574" ht="13.5" customHeight="1">
      <c r="J574" s="34"/>
      <c r="K574" s="35"/>
      <c r="L574" s="35"/>
      <c r="P574" s="36"/>
      <c r="R574" s="36"/>
    </row>
    <row r="575" ht="13.5" customHeight="1">
      <c r="J575" s="34"/>
      <c r="K575" s="35"/>
      <c r="L575" s="35"/>
      <c r="P575" s="36"/>
      <c r="R575" s="36"/>
    </row>
    <row r="576" ht="13.5" customHeight="1">
      <c r="J576" s="34"/>
      <c r="K576" s="35"/>
      <c r="L576" s="35"/>
      <c r="P576" s="36"/>
      <c r="R576" s="36"/>
    </row>
    <row r="577" ht="13.5" customHeight="1">
      <c r="J577" s="34"/>
      <c r="K577" s="35"/>
      <c r="L577" s="35"/>
      <c r="P577" s="36"/>
      <c r="R577" s="36"/>
    </row>
    <row r="578" ht="13.5" customHeight="1">
      <c r="J578" s="34"/>
      <c r="K578" s="35"/>
      <c r="L578" s="35"/>
      <c r="P578" s="36"/>
      <c r="R578" s="36"/>
    </row>
    <row r="579" ht="13.5" customHeight="1">
      <c r="J579" s="34"/>
      <c r="K579" s="35"/>
      <c r="L579" s="35"/>
      <c r="P579" s="36"/>
      <c r="R579" s="36"/>
    </row>
    <row r="580" ht="13.5" customHeight="1">
      <c r="J580" s="34"/>
      <c r="K580" s="35"/>
      <c r="L580" s="35"/>
      <c r="P580" s="36"/>
      <c r="R580" s="36"/>
    </row>
    <row r="581" ht="13.5" customHeight="1">
      <c r="J581" s="34"/>
      <c r="K581" s="35"/>
      <c r="L581" s="35"/>
      <c r="P581" s="36"/>
      <c r="R581" s="36"/>
    </row>
    <row r="582" ht="13.5" customHeight="1">
      <c r="J582" s="34"/>
      <c r="K582" s="35"/>
      <c r="L582" s="35"/>
      <c r="P582" s="36"/>
      <c r="R582" s="36"/>
    </row>
    <row r="583" ht="13.5" customHeight="1">
      <c r="J583" s="34"/>
      <c r="K583" s="35"/>
      <c r="L583" s="35"/>
      <c r="P583" s="36"/>
      <c r="R583" s="36"/>
    </row>
    <row r="584" ht="13.5" customHeight="1">
      <c r="J584" s="34"/>
      <c r="K584" s="35"/>
      <c r="L584" s="35"/>
      <c r="P584" s="36"/>
      <c r="R584" s="36"/>
    </row>
    <row r="585" ht="13.5" customHeight="1">
      <c r="J585" s="34"/>
      <c r="K585" s="35"/>
      <c r="L585" s="35"/>
      <c r="P585" s="36"/>
      <c r="R585" s="36"/>
    </row>
    <row r="586" ht="13.5" customHeight="1">
      <c r="J586" s="34"/>
      <c r="K586" s="35"/>
      <c r="L586" s="35"/>
      <c r="P586" s="36"/>
      <c r="R586" s="36"/>
    </row>
    <row r="587" ht="13.5" customHeight="1">
      <c r="J587" s="34"/>
      <c r="K587" s="35"/>
      <c r="L587" s="35"/>
      <c r="P587" s="36"/>
      <c r="R587" s="36"/>
    </row>
    <row r="588" ht="13.5" customHeight="1">
      <c r="J588" s="34"/>
      <c r="K588" s="35"/>
      <c r="L588" s="35"/>
      <c r="P588" s="36"/>
      <c r="R588" s="36"/>
    </row>
    <row r="589" ht="13.5" customHeight="1">
      <c r="J589" s="34"/>
      <c r="K589" s="35"/>
      <c r="L589" s="35"/>
      <c r="P589" s="36"/>
      <c r="R589" s="36"/>
    </row>
    <row r="590" ht="13.5" customHeight="1">
      <c r="J590" s="34"/>
      <c r="K590" s="35"/>
      <c r="L590" s="35"/>
      <c r="P590" s="36"/>
      <c r="R590" s="36"/>
    </row>
    <row r="591" ht="13.5" customHeight="1">
      <c r="J591" s="34"/>
      <c r="K591" s="35"/>
      <c r="L591" s="35"/>
      <c r="P591" s="36"/>
      <c r="R591" s="36"/>
    </row>
    <row r="592" ht="13.5" customHeight="1">
      <c r="J592" s="34"/>
      <c r="K592" s="35"/>
      <c r="L592" s="35"/>
      <c r="P592" s="36"/>
      <c r="R592" s="36"/>
    </row>
    <row r="593" ht="13.5" customHeight="1">
      <c r="J593" s="34"/>
      <c r="K593" s="35"/>
      <c r="L593" s="35"/>
      <c r="P593" s="36"/>
      <c r="R593" s="36"/>
    </row>
    <row r="594" ht="13.5" customHeight="1">
      <c r="J594" s="34"/>
      <c r="K594" s="35"/>
      <c r="L594" s="35"/>
      <c r="P594" s="36"/>
      <c r="R594" s="36"/>
    </row>
    <row r="595" ht="13.5" customHeight="1">
      <c r="J595" s="34"/>
      <c r="K595" s="35"/>
      <c r="L595" s="35"/>
      <c r="P595" s="36"/>
      <c r="R595" s="36"/>
    </row>
    <row r="596" ht="13.5" customHeight="1">
      <c r="J596" s="34"/>
      <c r="K596" s="35"/>
      <c r="L596" s="35"/>
      <c r="P596" s="36"/>
      <c r="R596" s="36"/>
    </row>
    <row r="597" ht="13.5" customHeight="1">
      <c r="J597" s="34"/>
      <c r="K597" s="35"/>
      <c r="L597" s="35"/>
      <c r="P597" s="36"/>
      <c r="R597" s="36"/>
    </row>
    <row r="598" ht="13.5" customHeight="1">
      <c r="J598" s="34"/>
      <c r="K598" s="35"/>
      <c r="L598" s="35"/>
      <c r="P598" s="36"/>
      <c r="R598" s="36"/>
    </row>
    <row r="599" ht="13.5" customHeight="1">
      <c r="J599" s="34"/>
      <c r="K599" s="35"/>
      <c r="L599" s="35"/>
      <c r="P599" s="36"/>
      <c r="R599" s="36"/>
    </row>
    <row r="600" ht="13.5" customHeight="1">
      <c r="J600" s="34"/>
      <c r="K600" s="35"/>
      <c r="L600" s="35"/>
      <c r="P600" s="36"/>
      <c r="R600" s="36"/>
    </row>
    <row r="601" ht="13.5" customHeight="1">
      <c r="J601" s="34"/>
      <c r="K601" s="35"/>
      <c r="L601" s="35"/>
      <c r="P601" s="36"/>
      <c r="R601" s="36"/>
    </row>
    <row r="602" ht="13.5" customHeight="1">
      <c r="J602" s="34"/>
      <c r="K602" s="35"/>
      <c r="L602" s="35"/>
      <c r="P602" s="36"/>
      <c r="R602" s="36"/>
    </row>
    <row r="603" ht="13.5" customHeight="1">
      <c r="J603" s="34"/>
      <c r="K603" s="35"/>
      <c r="L603" s="35"/>
      <c r="P603" s="36"/>
      <c r="R603" s="36"/>
    </row>
    <row r="604" ht="13.5" customHeight="1">
      <c r="J604" s="34"/>
      <c r="K604" s="35"/>
      <c r="L604" s="35"/>
      <c r="P604" s="36"/>
      <c r="R604" s="36"/>
    </row>
    <row r="605" ht="13.5" customHeight="1">
      <c r="J605" s="34"/>
      <c r="K605" s="35"/>
      <c r="L605" s="35"/>
      <c r="P605" s="36"/>
      <c r="R605" s="36"/>
    </row>
    <row r="606" ht="13.5" customHeight="1">
      <c r="J606" s="34"/>
      <c r="K606" s="35"/>
      <c r="L606" s="35"/>
      <c r="P606" s="36"/>
      <c r="R606" s="36"/>
    </row>
    <row r="607" ht="13.5" customHeight="1">
      <c r="J607" s="34"/>
      <c r="K607" s="35"/>
      <c r="L607" s="35"/>
      <c r="P607" s="36"/>
      <c r="R607" s="36"/>
    </row>
    <row r="608" ht="13.5" customHeight="1">
      <c r="J608" s="34"/>
      <c r="K608" s="35"/>
      <c r="L608" s="35"/>
      <c r="P608" s="36"/>
      <c r="R608" s="36"/>
    </row>
    <row r="609" ht="13.5" customHeight="1">
      <c r="J609" s="34"/>
      <c r="K609" s="35"/>
      <c r="L609" s="35"/>
      <c r="P609" s="36"/>
      <c r="R609" s="36"/>
    </row>
    <row r="610" ht="13.5" customHeight="1">
      <c r="J610" s="34"/>
      <c r="K610" s="35"/>
      <c r="L610" s="35"/>
      <c r="P610" s="36"/>
      <c r="R610" s="36"/>
    </row>
    <row r="611" ht="13.5" customHeight="1">
      <c r="J611" s="34"/>
      <c r="K611" s="35"/>
      <c r="L611" s="35"/>
      <c r="P611" s="36"/>
      <c r="R611" s="36"/>
    </row>
    <row r="612" ht="13.5" customHeight="1">
      <c r="J612" s="34"/>
      <c r="K612" s="35"/>
      <c r="L612" s="35"/>
      <c r="P612" s="36"/>
      <c r="R612" s="36"/>
    </row>
    <row r="613" ht="13.5" customHeight="1">
      <c r="J613" s="34"/>
      <c r="K613" s="35"/>
      <c r="L613" s="35"/>
      <c r="P613" s="36"/>
      <c r="R613" s="36"/>
    </row>
    <row r="614" ht="13.5" customHeight="1">
      <c r="J614" s="34"/>
      <c r="K614" s="35"/>
      <c r="L614" s="35"/>
      <c r="P614" s="36"/>
      <c r="R614" s="36"/>
    </row>
    <row r="615" ht="13.5" customHeight="1">
      <c r="J615" s="34"/>
      <c r="K615" s="35"/>
      <c r="L615" s="35"/>
      <c r="P615" s="36"/>
      <c r="R615" s="36"/>
    </row>
    <row r="616" ht="13.5" customHeight="1">
      <c r="J616" s="34"/>
      <c r="K616" s="35"/>
      <c r="L616" s="35"/>
      <c r="P616" s="36"/>
      <c r="R616" s="36"/>
    </row>
    <row r="617" ht="13.5" customHeight="1">
      <c r="J617" s="34"/>
      <c r="K617" s="35"/>
      <c r="L617" s="35"/>
      <c r="P617" s="36"/>
      <c r="R617" s="36"/>
    </row>
    <row r="618" ht="13.5" customHeight="1">
      <c r="J618" s="34"/>
      <c r="K618" s="35"/>
      <c r="L618" s="35"/>
      <c r="P618" s="36"/>
      <c r="R618" s="36"/>
    </row>
    <row r="619" ht="13.5" customHeight="1">
      <c r="J619" s="34"/>
      <c r="K619" s="35"/>
      <c r="L619" s="35"/>
      <c r="P619" s="36"/>
      <c r="R619" s="36"/>
    </row>
    <row r="620" ht="13.5" customHeight="1">
      <c r="J620" s="34"/>
      <c r="K620" s="35"/>
      <c r="L620" s="35"/>
      <c r="P620" s="36"/>
      <c r="R620" s="36"/>
    </row>
    <row r="621" ht="13.5" customHeight="1">
      <c r="J621" s="34"/>
      <c r="K621" s="35"/>
      <c r="L621" s="35"/>
      <c r="P621" s="36"/>
      <c r="R621" s="36"/>
    </row>
    <row r="622" ht="13.5" customHeight="1">
      <c r="J622" s="34"/>
      <c r="K622" s="35"/>
      <c r="L622" s="35"/>
      <c r="P622" s="36"/>
      <c r="R622" s="36"/>
    </row>
    <row r="623" ht="13.5" customHeight="1">
      <c r="J623" s="34"/>
      <c r="K623" s="35"/>
      <c r="L623" s="35"/>
      <c r="P623" s="36"/>
      <c r="R623" s="36"/>
    </row>
    <row r="624" ht="13.5" customHeight="1">
      <c r="J624" s="34"/>
      <c r="K624" s="35"/>
      <c r="L624" s="35"/>
      <c r="P624" s="36"/>
      <c r="R624" s="36"/>
    </row>
    <row r="625" ht="13.5" customHeight="1">
      <c r="J625" s="34"/>
      <c r="K625" s="35"/>
      <c r="L625" s="35"/>
      <c r="P625" s="36"/>
      <c r="R625" s="36"/>
    </row>
    <row r="626" ht="13.5" customHeight="1">
      <c r="J626" s="34"/>
      <c r="K626" s="35"/>
      <c r="L626" s="35"/>
      <c r="P626" s="36"/>
      <c r="R626" s="36"/>
    </row>
    <row r="627" ht="13.5" customHeight="1">
      <c r="J627" s="34"/>
      <c r="K627" s="35"/>
      <c r="L627" s="35"/>
      <c r="P627" s="36"/>
      <c r="R627" s="36"/>
    </row>
    <row r="628" ht="13.5" customHeight="1">
      <c r="J628" s="34"/>
      <c r="K628" s="35"/>
      <c r="L628" s="35"/>
      <c r="P628" s="36"/>
      <c r="R628" s="36"/>
    </row>
    <row r="629" ht="13.5" customHeight="1">
      <c r="J629" s="34"/>
      <c r="K629" s="35"/>
      <c r="L629" s="35"/>
      <c r="P629" s="36"/>
      <c r="R629" s="36"/>
    </row>
    <row r="630" ht="13.5" customHeight="1">
      <c r="J630" s="34"/>
      <c r="K630" s="35"/>
      <c r="L630" s="35"/>
      <c r="P630" s="36"/>
      <c r="R630" s="36"/>
    </row>
    <row r="631" ht="13.5" customHeight="1">
      <c r="J631" s="34"/>
      <c r="K631" s="35"/>
      <c r="L631" s="35"/>
      <c r="P631" s="36"/>
      <c r="R631" s="36"/>
    </row>
    <row r="632" ht="13.5" customHeight="1">
      <c r="J632" s="34"/>
      <c r="K632" s="35"/>
      <c r="L632" s="35"/>
      <c r="P632" s="36"/>
      <c r="R632" s="36"/>
    </row>
    <row r="633" ht="13.5" customHeight="1">
      <c r="J633" s="34"/>
      <c r="K633" s="35"/>
      <c r="L633" s="35"/>
      <c r="P633" s="36"/>
      <c r="R633" s="36"/>
    </row>
    <row r="634" ht="13.5" customHeight="1">
      <c r="J634" s="34"/>
      <c r="K634" s="35"/>
      <c r="L634" s="35"/>
      <c r="P634" s="36"/>
      <c r="R634" s="36"/>
    </row>
    <row r="635" ht="13.5" customHeight="1">
      <c r="J635" s="34"/>
      <c r="K635" s="35"/>
      <c r="L635" s="35"/>
      <c r="P635" s="36"/>
      <c r="R635" s="36"/>
    </row>
    <row r="636" ht="13.5" customHeight="1">
      <c r="J636" s="34"/>
      <c r="K636" s="35"/>
      <c r="L636" s="35"/>
      <c r="P636" s="36"/>
      <c r="R636" s="36"/>
    </row>
    <row r="637" ht="13.5" customHeight="1">
      <c r="J637" s="34"/>
      <c r="K637" s="35"/>
      <c r="L637" s="35"/>
      <c r="P637" s="36"/>
      <c r="R637" s="36"/>
    </row>
    <row r="638" ht="13.5" customHeight="1">
      <c r="J638" s="34"/>
      <c r="K638" s="35"/>
      <c r="L638" s="35"/>
      <c r="P638" s="36"/>
      <c r="R638" s="36"/>
    </row>
    <row r="639" ht="13.5" customHeight="1">
      <c r="J639" s="34"/>
      <c r="K639" s="35"/>
      <c r="L639" s="35"/>
      <c r="P639" s="36"/>
      <c r="R639" s="36"/>
    </row>
    <row r="640" ht="13.5" customHeight="1">
      <c r="J640" s="34"/>
      <c r="K640" s="35"/>
      <c r="L640" s="35"/>
      <c r="P640" s="36"/>
      <c r="R640" s="36"/>
    </row>
    <row r="641" ht="13.5" customHeight="1">
      <c r="J641" s="34"/>
      <c r="K641" s="35"/>
      <c r="L641" s="35"/>
      <c r="P641" s="36"/>
      <c r="R641" s="36"/>
    </row>
    <row r="642" ht="13.5" customHeight="1">
      <c r="J642" s="34"/>
      <c r="K642" s="35"/>
      <c r="L642" s="35"/>
      <c r="P642" s="36"/>
      <c r="R642" s="36"/>
    </row>
    <row r="643" ht="13.5" customHeight="1">
      <c r="J643" s="34"/>
      <c r="K643" s="35"/>
      <c r="L643" s="35"/>
      <c r="P643" s="36"/>
      <c r="R643" s="36"/>
    </row>
    <row r="644" ht="13.5" customHeight="1">
      <c r="J644" s="34"/>
      <c r="K644" s="35"/>
      <c r="L644" s="35"/>
      <c r="P644" s="36"/>
      <c r="R644" s="36"/>
    </row>
    <row r="645" ht="13.5" customHeight="1">
      <c r="J645" s="34"/>
      <c r="K645" s="35"/>
      <c r="L645" s="35"/>
      <c r="P645" s="36"/>
      <c r="R645" s="36"/>
    </row>
    <row r="646" ht="13.5" customHeight="1">
      <c r="J646" s="34"/>
      <c r="K646" s="35"/>
      <c r="L646" s="35"/>
      <c r="P646" s="36"/>
      <c r="R646" s="36"/>
    </row>
    <row r="647" ht="13.5" customHeight="1">
      <c r="J647" s="34"/>
      <c r="K647" s="35"/>
      <c r="L647" s="35"/>
      <c r="P647" s="36"/>
      <c r="R647" s="36"/>
    </row>
    <row r="648" ht="13.5" customHeight="1">
      <c r="J648" s="34"/>
      <c r="K648" s="35"/>
      <c r="L648" s="35"/>
      <c r="P648" s="36"/>
      <c r="R648" s="36"/>
    </row>
    <row r="649" ht="13.5" customHeight="1">
      <c r="J649" s="34"/>
      <c r="K649" s="35"/>
      <c r="L649" s="35"/>
      <c r="P649" s="36"/>
      <c r="R649" s="36"/>
    </row>
    <row r="650" ht="13.5" customHeight="1">
      <c r="J650" s="34"/>
      <c r="K650" s="35"/>
      <c r="L650" s="35"/>
      <c r="P650" s="36"/>
      <c r="R650" s="36"/>
    </row>
    <row r="651" ht="13.5" customHeight="1">
      <c r="J651" s="34"/>
      <c r="K651" s="35"/>
      <c r="L651" s="35"/>
      <c r="P651" s="36"/>
      <c r="R651" s="36"/>
    </row>
    <row r="652" ht="13.5" customHeight="1">
      <c r="J652" s="34"/>
      <c r="K652" s="35"/>
      <c r="L652" s="35"/>
      <c r="P652" s="36"/>
      <c r="R652" s="36"/>
    </row>
    <row r="653" ht="13.5" customHeight="1">
      <c r="J653" s="34"/>
      <c r="K653" s="35"/>
      <c r="L653" s="35"/>
      <c r="P653" s="36"/>
      <c r="R653" s="36"/>
    </row>
    <row r="654" ht="13.5" customHeight="1">
      <c r="J654" s="34"/>
      <c r="K654" s="35"/>
      <c r="L654" s="35"/>
      <c r="P654" s="36"/>
      <c r="R654" s="36"/>
    </row>
    <row r="655" ht="13.5" customHeight="1">
      <c r="J655" s="34"/>
      <c r="K655" s="35"/>
      <c r="L655" s="35"/>
      <c r="P655" s="36"/>
      <c r="R655" s="36"/>
    </row>
    <row r="656" ht="13.5" customHeight="1">
      <c r="J656" s="34"/>
      <c r="K656" s="35"/>
      <c r="L656" s="35"/>
      <c r="P656" s="36"/>
      <c r="R656" s="36"/>
    </row>
    <row r="657" ht="13.5" customHeight="1">
      <c r="J657" s="34"/>
      <c r="K657" s="35"/>
      <c r="L657" s="35"/>
      <c r="P657" s="36"/>
      <c r="R657" s="36"/>
    </row>
    <row r="658" ht="13.5" customHeight="1">
      <c r="J658" s="34"/>
      <c r="K658" s="35"/>
      <c r="L658" s="35"/>
      <c r="P658" s="36"/>
      <c r="R658" s="36"/>
    </row>
    <row r="659" ht="13.5" customHeight="1">
      <c r="J659" s="34"/>
      <c r="K659" s="35"/>
      <c r="L659" s="35"/>
      <c r="P659" s="36"/>
      <c r="R659" s="36"/>
    </row>
    <row r="660" ht="13.5" customHeight="1">
      <c r="J660" s="34"/>
      <c r="K660" s="35"/>
      <c r="L660" s="35"/>
      <c r="P660" s="36"/>
      <c r="R660" s="36"/>
    </row>
    <row r="661" ht="13.5" customHeight="1">
      <c r="J661" s="34"/>
      <c r="K661" s="35"/>
      <c r="L661" s="35"/>
      <c r="P661" s="36"/>
      <c r="R661" s="36"/>
    </row>
    <row r="662" ht="13.5" customHeight="1">
      <c r="J662" s="34"/>
      <c r="K662" s="35"/>
      <c r="L662" s="35"/>
      <c r="P662" s="36"/>
      <c r="R662" s="36"/>
    </row>
    <row r="663" ht="13.5" customHeight="1">
      <c r="J663" s="34"/>
      <c r="K663" s="35"/>
      <c r="L663" s="35"/>
      <c r="P663" s="36"/>
      <c r="R663" s="36"/>
    </row>
    <row r="664" ht="13.5" customHeight="1">
      <c r="J664" s="34"/>
      <c r="K664" s="35"/>
      <c r="L664" s="35"/>
      <c r="P664" s="36"/>
      <c r="R664" s="36"/>
    </row>
    <row r="665" ht="13.5" customHeight="1">
      <c r="J665" s="34"/>
      <c r="K665" s="35"/>
      <c r="L665" s="35"/>
      <c r="P665" s="36"/>
      <c r="R665" s="36"/>
    </row>
    <row r="666" ht="13.5" customHeight="1">
      <c r="J666" s="34"/>
      <c r="K666" s="35"/>
      <c r="L666" s="35"/>
      <c r="P666" s="36"/>
      <c r="R666" s="36"/>
    </row>
    <row r="667" ht="13.5" customHeight="1">
      <c r="J667" s="34"/>
      <c r="K667" s="35"/>
      <c r="L667" s="35"/>
      <c r="P667" s="36"/>
      <c r="R667" s="36"/>
    </row>
    <row r="668" ht="13.5" customHeight="1">
      <c r="J668" s="34"/>
      <c r="K668" s="35"/>
      <c r="L668" s="35"/>
      <c r="P668" s="36"/>
      <c r="R668" s="36"/>
    </row>
    <row r="669" ht="13.5" customHeight="1">
      <c r="J669" s="34"/>
      <c r="K669" s="35"/>
      <c r="L669" s="35"/>
      <c r="P669" s="36"/>
      <c r="R669" s="36"/>
    </row>
    <row r="670" ht="13.5" customHeight="1">
      <c r="J670" s="34"/>
      <c r="K670" s="35"/>
      <c r="L670" s="35"/>
      <c r="P670" s="36"/>
      <c r="R670" s="36"/>
    </row>
    <row r="671" ht="13.5" customHeight="1">
      <c r="J671" s="34"/>
      <c r="K671" s="35"/>
      <c r="L671" s="35"/>
      <c r="P671" s="36"/>
      <c r="R671" s="36"/>
    </row>
    <row r="672" ht="13.5" customHeight="1">
      <c r="J672" s="34"/>
      <c r="K672" s="35"/>
      <c r="L672" s="35"/>
      <c r="P672" s="36"/>
      <c r="R672" s="36"/>
    </row>
    <row r="673" ht="13.5" customHeight="1">
      <c r="J673" s="34"/>
      <c r="K673" s="35"/>
      <c r="L673" s="35"/>
      <c r="P673" s="36"/>
      <c r="R673" s="36"/>
    </row>
    <row r="674" ht="13.5" customHeight="1">
      <c r="J674" s="34"/>
      <c r="K674" s="35"/>
      <c r="L674" s="35"/>
      <c r="P674" s="36"/>
      <c r="R674" s="36"/>
    </row>
    <row r="675" ht="13.5" customHeight="1">
      <c r="J675" s="34"/>
      <c r="K675" s="35"/>
      <c r="L675" s="35"/>
      <c r="P675" s="36"/>
      <c r="R675" s="36"/>
    </row>
    <row r="676" ht="13.5" customHeight="1">
      <c r="J676" s="34"/>
      <c r="K676" s="35"/>
      <c r="L676" s="35"/>
      <c r="P676" s="36"/>
      <c r="R676" s="36"/>
    </row>
    <row r="677" ht="13.5" customHeight="1">
      <c r="J677" s="34"/>
      <c r="K677" s="35"/>
      <c r="L677" s="35"/>
      <c r="P677" s="36"/>
      <c r="R677" s="36"/>
    </row>
    <row r="678" ht="13.5" customHeight="1">
      <c r="J678" s="34"/>
      <c r="K678" s="35"/>
      <c r="L678" s="35"/>
      <c r="P678" s="36"/>
      <c r="R678" s="36"/>
    </row>
    <row r="679" ht="13.5" customHeight="1">
      <c r="J679" s="34"/>
      <c r="K679" s="35"/>
      <c r="L679" s="35"/>
      <c r="P679" s="36"/>
      <c r="R679" s="36"/>
    </row>
    <row r="680" ht="13.5" customHeight="1">
      <c r="J680" s="34"/>
      <c r="K680" s="35"/>
      <c r="L680" s="35"/>
      <c r="P680" s="36"/>
      <c r="R680" s="36"/>
    </row>
    <row r="681" ht="13.5" customHeight="1">
      <c r="J681" s="34"/>
      <c r="K681" s="35"/>
      <c r="L681" s="35"/>
      <c r="P681" s="36"/>
      <c r="R681" s="36"/>
    </row>
    <row r="682" ht="13.5" customHeight="1">
      <c r="J682" s="34"/>
      <c r="K682" s="35"/>
      <c r="L682" s="35"/>
      <c r="P682" s="36"/>
      <c r="R682" s="36"/>
    </row>
    <row r="683" ht="13.5" customHeight="1">
      <c r="J683" s="34"/>
      <c r="K683" s="35"/>
      <c r="L683" s="35"/>
      <c r="P683" s="36"/>
      <c r="R683" s="36"/>
    </row>
    <row r="684" ht="13.5" customHeight="1">
      <c r="J684" s="34"/>
      <c r="K684" s="35"/>
      <c r="L684" s="35"/>
      <c r="P684" s="36"/>
      <c r="R684" s="36"/>
    </row>
    <row r="685" ht="13.5" customHeight="1">
      <c r="J685" s="34"/>
      <c r="K685" s="35"/>
      <c r="L685" s="35"/>
      <c r="P685" s="36"/>
      <c r="R685" s="36"/>
    </row>
    <row r="686" ht="13.5" customHeight="1">
      <c r="J686" s="34"/>
      <c r="K686" s="35"/>
      <c r="L686" s="35"/>
      <c r="P686" s="36"/>
      <c r="R686" s="36"/>
    </row>
    <row r="687" ht="13.5" customHeight="1">
      <c r="J687" s="34"/>
      <c r="K687" s="35"/>
      <c r="L687" s="35"/>
      <c r="P687" s="36"/>
      <c r="R687" s="36"/>
    </row>
    <row r="688" ht="13.5" customHeight="1">
      <c r="J688" s="34"/>
      <c r="K688" s="35"/>
      <c r="L688" s="35"/>
      <c r="P688" s="36"/>
      <c r="R688" s="36"/>
    </row>
    <row r="689" ht="13.5" customHeight="1">
      <c r="J689" s="34"/>
      <c r="K689" s="35"/>
      <c r="L689" s="35"/>
      <c r="P689" s="36"/>
      <c r="R689" s="36"/>
    </row>
    <row r="690" ht="13.5" customHeight="1">
      <c r="J690" s="34"/>
      <c r="K690" s="35"/>
      <c r="L690" s="35"/>
      <c r="P690" s="36"/>
      <c r="R690" s="36"/>
    </row>
    <row r="691" ht="13.5" customHeight="1">
      <c r="J691" s="34"/>
      <c r="K691" s="35"/>
      <c r="L691" s="35"/>
      <c r="P691" s="36"/>
      <c r="R691" s="36"/>
    </row>
    <row r="692" ht="13.5" customHeight="1">
      <c r="J692" s="34"/>
      <c r="K692" s="35"/>
      <c r="L692" s="35"/>
      <c r="P692" s="36"/>
      <c r="R692" s="36"/>
    </row>
    <row r="693" ht="13.5" customHeight="1">
      <c r="J693" s="34"/>
      <c r="K693" s="35"/>
      <c r="L693" s="35"/>
      <c r="P693" s="36"/>
      <c r="R693" s="36"/>
    </row>
    <row r="694" ht="13.5" customHeight="1">
      <c r="J694" s="34"/>
      <c r="K694" s="35"/>
      <c r="L694" s="35"/>
      <c r="P694" s="36"/>
      <c r="R694" s="36"/>
    </row>
    <row r="695" ht="13.5" customHeight="1">
      <c r="J695" s="34"/>
      <c r="K695" s="35"/>
      <c r="L695" s="35"/>
      <c r="P695" s="36"/>
      <c r="R695" s="36"/>
    </row>
    <row r="696" ht="13.5" customHeight="1">
      <c r="J696" s="34"/>
      <c r="K696" s="35"/>
      <c r="L696" s="35"/>
      <c r="P696" s="36"/>
      <c r="R696" s="36"/>
    </row>
    <row r="697" ht="13.5" customHeight="1">
      <c r="J697" s="34"/>
      <c r="K697" s="35"/>
      <c r="L697" s="35"/>
      <c r="P697" s="36"/>
      <c r="R697" s="36"/>
    </row>
    <row r="698" ht="13.5" customHeight="1">
      <c r="J698" s="34"/>
      <c r="K698" s="35"/>
      <c r="L698" s="35"/>
      <c r="P698" s="36"/>
      <c r="R698" s="36"/>
    </row>
    <row r="699" ht="13.5" customHeight="1">
      <c r="J699" s="34"/>
      <c r="K699" s="35"/>
      <c r="L699" s="35"/>
      <c r="P699" s="36"/>
      <c r="R699" s="36"/>
    </row>
    <row r="700" ht="13.5" customHeight="1">
      <c r="J700" s="34"/>
      <c r="K700" s="35"/>
      <c r="L700" s="35"/>
      <c r="P700" s="36"/>
      <c r="R700" s="36"/>
    </row>
    <row r="701" ht="13.5" customHeight="1">
      <c r="J701" s="34"/>
      <c r="K701" s="35"/>
      <c r="L701" s="35"/>
      <c r="P701" s="36"/>
      <c r="R701" s="36"/>
    </row>
    <row r="702" ht="13.5" customHeight="1">
      <c r="J702" s="34"/>
      <c r="K702" s="35"/>
      <c r="L702" s="35"/>
      <c r="P702" s="36"/>
      <c r="R702" s="36"/>
    </row>
    <row r="703" ht="13.5" customHeight="1">
      <c r="J703" s="34"/>
      <c r="K703" s="35"/>
      <c r="L703" s="35"/>
      <c r="P703" s="36"/>
      <c r="R703" s="36"/>
    </row>
    <row r="704" ht="13.5" customHeight="1">
      <c r="J704" s="34"/>
      <c r="K704" s="35"/>
      <c r="L704" s="35"/>
      <c r="P704" s="36"/>
      <c r="R704" s="36"/>
    </row>
    <row r="705" ht="13.5" customHeight="1">
      <c r="J705" s="34"/>
      <c r="K705" s="35"/>
      <c r="L705" s="35"/>
      <c r="P705" s="36"/>
      <c r="R705" s="36"/>
    </row>
    <row r="706" ht="13.5" customHeight="1">
      <c r="J706" s="34"/>
      <c r="K706" s="35"/>
      <c r="L706" s="35"/>
      <c r="P706" s="36"/>
      <c r="R706" s="36"/>
    </row>
    <row r="707" ht="13.5" customHeight="1">
      <c r="J707" s="34"/>
      <c r="K707" s="35"/>
      <c r="L707" s="35"/>
      <c r="P707" s="36"/>
      <c r="R707" s="36"/>
    </row>
    <row r="708" ht="13.5" customHeight="1">
      <c r="J708" s="34"/>
      <c r="K708" s="35"/>
      <c r="L708" s="35"/>
      <c r="P708" s="36"/>
      <c r="R708" s="36"/>
    </row>
    <row r="709" ht="13.5" customHeight="1">
      <c r="J709" s="34"/>
      <c r="K709" s="35"/>
      <c r="L709" s="35"/>
      <c r="P709" s="36"/>
      <c r="R709" s="36"/>
    </row>
    <row r="710" ht="13.5" customHeight="1">
      <c r="J710" s="34"/>
      <c r="K710" s="35"/>
      <c r="L710" s="35"/>
      <c r="P710" s="36"/>
      <c r="R710" s="36"/>
    </row>
    <row r="711" ht="13.5" customHeight="1">
      <c r="J711" s="34"/>
      <c r="K711" s="35"/>
      <c r="L711" s="35"/>
      <c r="P711" s="36"/>
      <c r="R711" s="36"/>
    </row>
    <row r="712" ht="13.5" customHeight="1">
      <c r="J712" s="34"/>
      <c r="K712" s="35"/>
      <c r="L712" s="35"/>
      <c r="P712" s="36"/>
      <c r="R712" s="36"/>
    </row>
    <row r="713" ht="13.5" customHeight="1">
      <c r="J713" s="34"/>
      <c r="K713" s="35"/>
      <c r="L713" s="35"/>
      <c r="P713" s="36"/>
      <c r="R713" s="36"/>
    </row>
    <row r="714" ht="13.5" customHeight="1">
      <c r="J714" s="34"/>
      <c r="K714" s="35"/>
      <c r="L714" s="35"/>
      <c r="P714" s="36"/>
      <c r="R714" s="36"/>
    </row>
    <row r="715" ht="13.5" customHeight="1">
      <c r="J715" s="34"/>
      <c r="K715" s="35"/>
      <c r="L715" s="35"/>
      <c r="P715" s="36"/>
      <c r="R715" s="36"/>
    </row>
    <row r="716" ht="13.5" customHeight="1">
      <c r="J716" s="34"/>
      <c r="K716" s="35"/>
      <c r="L716" s="35"/>
      <c r="P716" s="36"/>
      <c r="R716" s="36"/>
    </row>
    <row r="717" ht="13.5" customHeight="1">
      <c r="J717" s="34"/>
      <c r="K717" s="35"/>
      <c r="L717" s="35"/>
      <c r="P717" s="36"/>
      <c r="R717" s="36"/>
    </row>
    <row r="718" ht="13.5" customHeight="1">
      <c r="J718" s="34"/>
      <c r="K718" s="35"/>
      <c r="L718" s="35"/>
      <c r="P718" s="36"/>
      <c r="R718" s="36"/>
    </row>
    <row r="719" ht="13.5" customHeight="1">
      <c r="J719" s="34"/>
      <c r="K719" s="35"/>
      <c r="L719" s="35"/>
      <c r="P719" s="36"/>
      <c r="R719" s="36"/>
    </row>
    <row r="720" ht="13.5" customHeight="1">
      <c r="J720" s="34"/>
      <c r="K720" s="35"/>
      <c r="L720" s="35"/>
      <c r="P720" s="36"/>
      <c r="R720" s="36"/>
    </row>
    <row r="721" ht="13.5" customHeight="1">
      <c r="J721" s="34"/>
      <c r="K721" s="35"/>
      <c r="L721" s="35"/>
      <c r="P721" s="36"/>
      <c r="R721" s="36"/>
    </row>
    <row r="722" ht="13.5" customHeight="1">
      <c r="J722" s="34"/>
      <c r="K722" s="35"/>
      <c r="L722" s="35"/>
      <c r="P722" s="36"/>
      <c r="R722" s="36"/>
    </row>
    <row r="723" ht="13.5" customHeight="1">
      <c r="J723" s="34"/>
      <c r="K723" s="35"/>
      <c r="L723" s="35"/>
      <c r="P723" s="36"/>
      <c r="R723" s="36"/>
    </row>
    <row r="724" ht="13.5" customHeight="1">
      <c r="J724" s="34"/>
      <c r="K724" s="35"/>
      <c r="L724" s="35"/>
      <c r="P724" s="36"/>
      <c r="R724" s="36"/>
    </row>
    <row r="725" ht="13.5" customHeight="1">
      <c r="J725" s="34"/>
      <c r="K725" s="35"/>
      <c r="L725" s="35"/>
      <c r="P725" s="36"/>
      <c r="R725" s="36"/>
    </row>
    <row r="726" ht="13.5" customHeight="1">
      <c r="J726" s="34"/>
      <c r="K726" s="35"/>
      <c r="L726" s="35"/>
      <c r="P726" s="36"/>
      <c r="R726" s="36"/>
    </row>
    <row r="727" ht="13.5" customHeight="1">
      <c r="J727" s="34"/>
      <c r="K727" s="35"/>
      <c r="L727" s="35"/>
      <c r="P727" s="36"/>
      <c r="R727" s="36"/>
    </row>
    <row r="728" ht="13.5" customHeight="1">
      <c r="J728" s="34"/>
      <c r="K728" s="35"/>
      <c r="L728" s="35"/>
      <c r="P728" s="36"/>
      <c r="R728" s="36"/>
    </row>
    <row r="729" ht="13.5" customHeight="1">
      <c r="J729" s="34"/>
      <c r="K729" s="35"/>
      <c r="L729" s="35"/>
      <c r="P729" s="36"/>
      <c r="R729" s="36"/>
    </row>
    <row r="730" ht="13.5" customHeight="1">
      <c r="J730" s="34"/>
      <c r="K730" s="35"/>
      <c r="L730" s="35"/>
      <c r="P730" s="36"/>
      <c r="R730" s="36"/>
    </row>
    <row r="731" ht="13.5" customHeight="1">
      <c r="J731" s="34"/>
      <c r="K731" s="35"/>
      <c r="L731" s="35"/>
      <c r="P731" s="36"/>
      <c r="R731" s="36"/>
    </row>
    <row r="732" ht="13.5" customHeight="1">
      <c r="J732" s="34"/>
      <c r="K732" s="35"/>
      <c r="L732" s="35"/>
      <c r="P732" s="36"/>
      <c r="R732" s="36"/>
    </row>
    <row r="733" ht="13.5" customHeight="1">
      <c r="J733" s="34"/>
      <c r="K733" s="35"/>
      <c r="L733" s="35"/>
      <c r="P733" s="36"/>
      <c r="R733" s="36"/>
    </row>
    <row r="734" ht="13.5" customHeight="1">
      <c r="J734" s="34"/>
      <c r="K734" s="35"/>
      <c r="L734" s="35"/>
      <c r="P734" s="36"/>
      <c r="R734" s="36"/>
    </row>
    <row r="735" ht="13.5" customHeight="1">
      <c r="J735" s="34"/>
      <c r="K735" s="35"/>
      <c r="L735" s="35"/>
      <c r="P735" s="36"/>
      <c r="R735" s="36"/>
    </row>
    <row r="736" ht="13.5" customHeight="1">
      <c r="J736" s="34"/>
      <c r="K736" s="35"/>
      <c r="L736" s="35"/>
      <c r="P736" s="36"/>
      <c r="R736" s="36"/>
    </row>
    <row r="737" ht="13.5" customHeight="1">
      <c r="J737" s="34"/>
      <c r="K737" s="35"/>
      <c r="L737" s="35"/>
      <c r="P737" s="36"/>
      <c r="R737" s="36"/>
    </row>
    <row r="738" ht="13.5" customHeight="1">
      <c r="J738" s="34"/>
      <c r="K738" s="35"/>
      <c r="L738" s="35"/>
      <c r="P738" s="36"/>
      <c r="R738" s="36"/>
    </row>
    <row r="739" ht="13.5" customHeight="1">
      <c r="J739" s="34"/>
      <c r="K739" s="35"/>
      <c r="L739" s="35"/>
      <c r="P739" s="36"/>
      <c r="R739" s="36"/>
    </row>
    <row r="740" ht="13.5" customHeight="1">
      <c r="J740" s="34"/>
      <c r="K740" s="35"/>
      <c r="L740" s="35"/>
      <c r="P740" s="36"/>
      <c r="R740" s="36"/>
    </row>
    <row r="741" ht="13.5" customHeight="1">
      <c r="J741" s="34"/>
      <c r="K741" s="35"/>
      <c r="L741" s="35"/>
      <c r="P741" s="36"/>
      <c r="R741" s="36"/>
    </row>
    <row r="742" ht="13.5" customHeight="1">
      <c r="J742" s="34"/>
      <c r="K742" s="35"/>
      <c r="L742" s="35"/>
      <c r="P742" s="36"/>
      <c r="R742" s="36"/>
    </row>
    <row r="743" ht="13.5" customHeight="1">
      <c r="J743" s="34"/>
      <c r="K743" s="35"/>
      <c r="L743" s="35"/>
      <c r="P743" s="36"/>
      <c r="R743" s="36"/>
    </row>
    <row r="744" ht="13.5" customHeight="1">
      <c r="J744" s="34"/>
      <c r="K744" s="35"/>
      <c r="L744" s="35"/>
      <c r="P744" s="36"/>
      <c r="R744" s="36"/>
    </row>
    <row r="745" ht="13.5" customHeight="1">
      <c r="J745" s="34"/>
      <c r="K745" s="35"/>
      <c r="L745" s="35"/>
      <c r="P745" s="36"/>
      <c r="R745" s="36"/>
    </row>
    <row r="746" ht="13.5" customHeight="1">
      <c r="J746" s="34"/>
      <c r="K746" s="35"/>
      <c r="L746" s="35"/>
      <c r="P746" s="36"/>
      <c r="R746" s="36"/>
    </row>
    <row r="747" ht="13.5" customHeight="1">
      <c r="J747" s="34"/>
      <c r="K747" s="35"/>
      <c r="L747" s="35"/>
      <c r="P747" s="36"/>
      <c r="R747" s="36"/>
    </row>
    <row r="748" ht="13.5" customHeight="1">
      <c r="J748" s="34"/>
      <c r="K748" s="35"/>
      <c r="L748" s="35"/>
      <c r="P748" s="36"/>
      <c r="R748" s="36"/>
    </row>
    <row r="749" ht="13.5" customHeight="1">
      <c r="J749" s="34"/>
      <c r="K749" s="35"/>
      <c r="L749" s="35"/>
      <c r="P749" s="36"/>
      <c r="R749" s="36"/>
    </row>
    <row r="750" ht="13.5" customHeight="1">
      <c r="J750" s="34"/>
      <c r="K750" s="35"/>
      <c r="L750" s="35"/>
      <c r="P750" s="36"/>
      <c r="R750" s="36"/>
    </row>
    <row r="751" ht="13.5" customHeight="1">
      <c r="J751" s="34"/>
      <c r="K751" s="35"/>
      <c r="L751" s="35"/>
      <c r="P751" s="36"/>
      <c r="R751" s="36"/>
    </row>
    <row r="752" ht="13.5" customHeight="1">
      <c r="J752" s="34"/>
      <c r="K752" s="35"/>
      <c r="L752" s="35"/>
      <c r="P752" s="36"/>
      <c r="R752" s="36"/>
    </row>
    <row r="753" ht="13.5" customHeight="1">
      <c r="J753" s="34"/>
      <c r="K753" s="35"/>
      <c r="L753" s="35"/>
      <c r="P753" s="36"/>
      <c r="R753" s="36"/>
    </row>
    <row r="754" ht="13.5" customHeight="1">
      <c r="J754" s="34"/>
      <c r="K754" s="35"/>
      <c r="L754" s="35"/>
      <c r="P754" s="36"/>
      <c r="R754" s="36"/>
    </row>
    <row r="755" ht="13.5" customHeight="1">
      <c r="J755" s="34"/>
      <c r="K755" s="35"/>
      <c r="L755" s="35"/>
      <c r="P755" s="36"/>
      <c r="R755" s="36"/>
    </row>
    <row r="756" ht="13.5" customHeight="1">
      <c r="J756" s="34"/>
      <c r="K756" s="35"/>
      <c r="L756" s="35"/>
      <c r="P756" s="36"/>
      <c r="R756" s="36"/>
    </row>
    <row r="757" ht="13.5" customHeight="1">
      <c r="J757" s="34"/>
      <c r="K757" s="35"/>
      <c r="L757" s="35"/>
      <c r="P757" s="36"/>
      <c r="R757" s="36"/>
    </row>
    <row r="758" ht="13.5" customHeight="1">
      <c r="J758" s="34"/>
      <c r="K758" s="35"/>
      <c r="L758" s="35"/>
      <c r="P758" s="36"/>
      <c r="R758" s="36"/>
    </row>
    <row r="759" ht="13.5" customHeight="1">
      <c r="J759" s="34"/>
      <c r="K759" s="35"/>
      <c r="L759" s="35"/>
      <c r="P759" s="36"/>
      <c r="R759" s="36"/>
    </row>
    <row r="760" ht="13.5" customHeight="1">
      <c r="J760" s="34"/>
      <c r="K760" s="35"/>
      <c r="L760" s="35"/>
      <c r="P760" s="36"/>
      <c r="R760" s="36"/>
    </row>
    <row r="761" ht="13.5" customHeight="1">
      <c r="J761" s="34"/>
      <c r="K761" s="35"/>
      <c r="L761" s="35"/>
      <c r="P761" s="36"/>
      <c r="R761" s="36"/>
    </row>
    <row r="762" ht="13.5" customHeight="1">
      <c r="J762" s="34"/>
      <c r="K762" s="35"/>
      <c r="L762" s="35"/>
      <c r="P762" s="36"/>
      <c r="R762" s="36"/>
    </row>
    <row r="763" ht="13.5" customHeight="1">
      <c r="J763" s="34"/>
      <c r="K763" s="35"/>
      <c r="L763" s="35"/>
      <c r="P763" s="36"/>
      <c r="R763" s="36"/>
    </row>
    <row r="764" ht="13.5" customHeight="1">
      <c r="J764" s="34"/>
      <c r="K764" s="35"/>
      <c r="L764" s="35"/>
      <c r="P764" s="36"/>
      <c r="R764" s="36"/>
    </row>
    <row r="765" ht="13.5" customHeight="1">
      <c r="J765" s="34"/>
      <c r="K765" s="35"/>
      <c r="L765" s="35"/>
      <c r="P765" s="36"/>
      <c r="R765" s="36"/>
    </row>
    <row r="766" ht="13.5" customHeight="1">
      <c r="J766" s="34"/>
      <c r="K766" s="35"/>
      <c r="L766" s="35"/>
      <c r="P766" s="36"/>
      <c r="R766" s="36"/>
    </row>
    <row r="767" ht="13.5" customHeight="1">
      <c r="J767" s="34"/>
      <c r="K767" s="35"/>
      <c r="L767" s="35"/>
      <c r="P767" s="36"/>
      <c r="R767" s="36"/>
    </row>
    <row r="768" ht="13.5" customHeight="1">
      <c r="J768" s="34"/>
      <c r="K768" s="35"/>
      <c r="L768" s="35"/>
      <c r="P768" s="36"/>
      <c r="R768" s="36"/>
    </row>
    <row r="769" ht="13.5" customHeight="1">
      <c r="J769" s="34"/>
      <c r="K769" s="35"/>
      <c r="L769" s="35"/>
      <c r="P769" s="36"/>
      <c r="R769" s="36"/>
    </row>
    <row r="770" ht="13.5" customHeight="1">
      <c r="J770" s="34"/>
      <c r="K770" s="35"/>
      <c r="L770" s="35"/>
      <c r="P770" s="36"/>
      <c r="R770" s="36"/>
    </row>
    <row r="771" ht="13.5" customHeight="1">
      <c r="J771" s="34"/>
      <c r="K771" s="35"/>
      <c r="L771" s="35"/>
      <c r="P771" s="36"/>
      <c r="R771" s="36"/>
    </row>
    <row r="772" ht="13.5" customHeight="1">
      <c r="J772" s="34"/>
      <c r="K772" s="35"/>
      <c r="L772" s="35"/>
      <c r="P772" s="36"/>
      <c r="R772" s="36"/>
    </row>
    <row r="773" ht="13.5" customHeight="1">
      <c r="J773" s="34"/>
      <c r="K773" s="35"/>
      <c r="L773" s="35"/>
      <c r="P773" s="36"/>
      <c r="R773" s="36"/>
    </row>
    <row r="774" ht="13.5" customHeight="1">
      <c r="J774" s="34"/>
      <c r="K774" s="35"/>
      <c r="L774" s="35"/>
      <c r="P774" s="36"/>
      <c r="R774" s="36"/>
    </row>
    <row r="775" ht="13.5" customHeight="1">
      <c r="J775" s="34"/>
      <c r="K775" s="35"/>
      <c r="L775" s="35"/>
      <c r="P775" s="36"/>
      <c r="R775" s="36"/>
    </row>
    <row r="776" ht="13.5" customHeight="1">
      <c r="J776" s="34"/>
      <c r="K776" s="35"/>
      <c r="L776" s="35"/>
      <c r="P776" s="36"/>
      <c r="R776" s="36"/>
    </row>
    <row r="777" ht="13.5" customHeight="1">
      <c r="J777" s="34"/>
      <c r="K777" s="35"/>
      <c r="L777" s="35"/>
      <c r="P777" s="36"/>
      <c r="R777" s="36"/>
    </row>
    <row r="778" ht="13.5" customHeight="1">
      <c r="J778" s="34"/>
      <c r="K778" s="35"/>
      <c r="L778" s="35"/>
      <c r="P778" s="36"/>
      <c r="R778" s="36"/>
    </row>
    <row r="779" ht="13.5" customHeight="1">
      <c r="J779" s="34"/>
      <c r="K779" s="35"/>
      <c r="L779" s="35"/>
      <c r="P779" s="36"/>
      <c r="R779" s="36"/>
    </row>
    <row r="780" ht="13.5" customHeight="1">
      <c r="J780" s="34"/>
      <c r="K780" s="35"/>
      <c r="L780" s="35"/>
      <c r="P780" s="36"/>
      <c r="R780" s="36"/>
    </row>
    <row r="781" ht="13.5" customHeight="1">
      <c r="J781" s="34"/>
      <c r="K781" s="35"/>
      <c r="L781" s="35"/>
      <c r="P781" s="36"/>
      <c r="R781" s="36"/>
    </row>
    <row r="782" ht="13.5" customHeight="1">
      <c r="J782" s="34"/>
      <c r="K782" s="35"/>
      <c r="L782" s="35"/>
      <c r="P782" s="36"/>
      <c r="R782" s="36"/>
    </row>
    <row r="783" ht="13.5" customHeight="1">
      <c r="J783" s="34"/>
      <c r="K783" s="35"/>
      <c r="L783" s="35"/>
      <c r="P783" s="36"/>
      <c r="R783" s="36"/>
    </row>
    <row r="784" ht="13.5" customHeight="1">
      <c r="J784" s="34"/>
      <c r="K784" s="35"/>
      <c r="L784" s="35"/>
      <c r="P784" s="36"/>
      <c r="R784" s="36"/>
    </row>
    <row r="785" ht="13.5" customHeight="1">
      <c r="J785" s="34"/>
      <c r="K785" s="35"/>
      <c r="L785" s="35"/>
      <c r="P785" s="36"/>
      <c r="R785" s="36"/>
    </row>
    <row r="786" ht="13.5" customHeight="1">
      <c r="J786" s="34"/>
      <c r="K786" s="35"/>
      <c r="L786" s="35"/>
      <c r="P786" s="36"/>
      <c r="R786" s="36"/>
    </row>
    <row r="787" ht="13.5" customHeight="1">
      <c r="J787" s="34"/>
      <c r="K787" s="35"/>
      <c r="L787" s="35"/>
      <c r="P787" s="36"/>
      <c r="R787" s="36"/>
    </row>
    <row r="788" ht="13.5" customHeight="1">
      <c r="J788" s="34"/>
      <c r="K788" s="35"/>
      <c r="L788" s="35"/>
      <c r="P788" s="36"/>
      <c r="R788" s="36"/>
    </row>
    <row r="789" ht="13.5" customHeight="1">
      <c r="J789" s="34"/>
      <c r="K789" s="35"/>
      <c r="L789" s="35"/>
      <c r="P789" s="36"/>
      <c r="R789" s="36"/>
    </row>
    <row r="790" ht="13.5" customHeight="1">
      <c r="J790" s="34"/>
      <c r="K790" s="35"/>
      <c r="L790" s="35"/>
      <c r="P790" s="36"/>
      <c r="R790" s="36"/>
    </row>
    <row r="791" ht="13.5" customHeight="1">
      <c r="J791" s="34"/>
      <c r="K791" s="35"/>
      <c r="L791" s="35"/>
      <c r="P791" s="36"/>
      <c r="R791" s="36"/>
    </row>
    <row r="792" ht="13.5" customHeight="1">
      <c r="J792" s="34"/>
      <c r="K792" s="35"/>
      <c r="L792" s="35"/>
      <c r="P792" s="36"/>
      <c r="R792" s="36"/>
    </row>
    <row r="793" ht="13.5" customHeight="1">
      <c r="J793" s="34"/>
      <c r="K793" s="35"/>
      <c r="L793" s="35"/>
      <c r="P793" s="36"/>
      <c r="R793" s="36"/>
    </row>
    <row r="794" ht="13.5" customHeight="1">
      <c r="J794" s="34"/>
      <c r="K794" s="35"/>
      <c r="L794" s="35"/>
      <c r="P794" s="36"/>
      <c r="R794" s="36"/>
    </row>
    <row r="795" ht="13.5" customHeight="1">
      <c r="J795" s="34"/>
      <c r="K795" s="35"/>
      <c r="L795" s="35"/>
      <c r="P795" s="36"/>
      <c r="R795" s="36"/>
    </row>
    <row r="796" ht="13.5" customHeight="1">
      <c r="J796" s="34"/>
      <c r="K796" s="35"/>
      <c r="L796" s="35"/>
      <c r="P796" s="36"/>
      <c r="R796" s="36"/>
    </row>
    <row r="797" ht="13.5" customHeight="1">
      <c r="J797" s="34"/>
      <c r="K797" s="35"/>
      <c r="L797" s="35"/>
      <c r="P797" s="36"/>
      <c r="R797" s="36"/>
    </row>
    <row r="798" ht="13.5" customHeight="1">
      <c r="J798" s="34"/>
      <c r="K798" s="35"/>
      <c r="L798" s="35"/>
      <c r="P798" s="36"/>
      <c r="R798" s="36"/>
    </row>
    <row r="799" ht="13.5" customHeight="1">
      <c r="J799" s="34"/>
      <c r="K799" s="35"/>
      <c r="L799" s="35"/>
      <c r="P799" s="36"/>
      <c r="R799" s="36"/>
    </row>
    <row r="800" ht="13.5" customHeight="1">
      <c r="J800" s="34"/>
      <c r="K800" s="35"/>
      <c r="L800" s="35"/>
      <c r="P800" s="36"/>
      <c r="R800" s="36"/>
    </row>
    <row r="801" ht="13.5" customHeight="1">
      <c r="J801" s="34"/>
      <c r="K801" s="35"/>
      <c r="L801" s="35"/>
      <c r="P801" s="36"/>
      <c r="R801" s="36"/>
    </row>
    <row r="802" ht="13.5" customHeight="1">
      <c r="J802" s="34"/>
      <c r="K802" s="35"/>
      <c r="L802" s="35"/>
      <c r="P802" s="36"/>
      <c r="R802" s="36"/>
    </row>
    <row r="803" ht="13.5" customHeight="1">
      <c r="J803" s="34"/>
      <c r="K803" s="35"/>
      <c r="L803" s="35"/>
      <c r="P803" s="36"/>
      <c r="R803" s="36"/>
    </row>
    <row r="804" ht="13.5" customHeight="1">
      <c r="J804" s="34"/>
      <c r="K804" s="35"/>
      <c r="L804" s="35"/>
      <c r="P804" s="36"/>
      <c r="R804" s="36"/>
    </row>
    <row r="805" ht="13.5" customHeight="1">
      <c r="J805" s="34"/>
      <c r="K805" s="35"/>
      <c r="L805" s="35"/>
      <c r="P805" s="36"/>
      <c r="R805" s="36"/>
    </row>
    <row r="806" ht="13.5" customHeight="1">
      <c r="J806" s="34"/>
      <c r="K806" s="35"/>
      <c r="L806" s="35"/>
      <c r="P806" s="36"/>
      <c r="R806" s="36"/>
    </row>
    <row r="807" ht="13.5" customHeight="1">
      <c r="J807" s="34"/>
      <c r="K807" s="35"/>
      <c r="L807" s="35"/>
      <c r="P807" s="36"/>
      <c r="R807" s="36"/>
    </row>
    <row r="808" ht="13.5" customHeight="1">
      <c r="J808" s="34"/>
      <c r="K808" s="35"/>
      <c r="L808" s="35"/>
      <c r="P808" s="36"/>
      <c r="R808" s="36"/>
    </row>
    <row r="809" ht="13.5" customHeight="1">
      <c r="J809" s="34"/>
      <c r="K809" s="35"/>
      <c r="L809" s="35"/>
      <c r="P809" s="36"/>
      <c r="R809" s="36"/>
    </row>
    <row r="810" ht="13.5" customHeight="1">
      <c r="J810" s="34"/>
      <c r="K810" s="35"/>
      <c r="L810" s="35"/>
      <c r="P810" s="36"/>
      <c r="R810" s="36"/>
    </row>
    <row r="811" ht="13.5" customHeight="1">
      <c r="J811" s="34"/>
      <c r="K811" s="35"/>
      <c r="L811" s="35"/>
      <c r="P811" s="36"/>
      <c r="R811" s="36"/>
    </row>
    <row r="812" ht="13.5" customHeight="1">
      <c r="J812" s="34"/>
      <c r="K812" s="35"/>
      <c r="L812" s="35"/>
      <c r="P812" s="36"/>
      <c r="R812" s="36"/>
    </row>
    <row r="813" ht="13.5" customHeight="1">
      <c r="J813" s="34"/>
      <c r="K813" s="35"/>
      <c r="L813" s="35"/>
      <c r="P813" s="36"/>
      <c r="R813" s="36"/>
    </row>
    <row r="814" ht="13.5" customHeight="1">
      <c r="J814" s="34"/>
      <c r="K814" s="35"/>
      <c r="L814" s="35"/>
      <c r="P814" s="36"/>
      <c r="R814" s="36"/>
    </row>
    <row r="815" ht="13.5" customHeight="1">
      <c r="J815" s="34"/>
      <c r="K815" s="35"/>
      <c r="L815" s="35"/>
      <c r="P815" s="36"/>
      <c r="R815" s="36"/>
    </row>
    <row r="816" ht="13.5" customHeight="1">
      <c r="J816" s="34"/>
      <c r="K816" s="35"/>
      <c r="L816" s="35"/>
      <c r="P816" s="36"/>
      <c r="R816" s="36"/>
    </row>
    <row r="817" ht="13.5" customHeight="1">
      <c r="J817" s="34"/>
      <c r="K817" s="35"/>
      <c r="L817" s="35"/>
      <c r="P817" s="36"/>
      <c r="R817" s="36"/>
    </row>
    <row r="818" ht="13.5" customHeight="1">
      <c r="J818" s="34"/>
      <c r="K818" s="35"/>
      <c r="L818" s="35"/>
      <c r="P818" s="36"/>
      <c r="R818" s="36"/>
    </row>
    <row r="819" ht="13.5" customHeight="1">
      <c r="J819" s="34"/>
      <c r="K819" s="35"/>
      <c r="L819" s="35"/>
      <c r="P819" s="36"/>
      <c r="R819" s="36"/>
    </row>
    <row r="820" ht="13.5" customHeight="1">
      <c r="J820" s="34"/>
      <c r="K820" s="35"/>
      <c r="L820" s="35"/>
      <c r="P820" s="36"/>
      <c r="R820" s="36"/>
    </row>
    <row r="821" ht="13.5" customHeight="1">
      <c r="J821" s="34"/>
      <c r="K821" s="35"/>
      <c r="L821" s="35"/>
      <c r="P821" s="36"/>
      <c r="R821" s="36"/>
    </row>
    <row r="822" ht="13.5" customHeight="1">
      <c r="J822" s="34"/>
      <c r="K822" s="35"/>
      <c r="L822" s="35"/>
      <c r="P822" s="36"/>
      <c r="R822" s="36"/>
    </row>
    <row r="823" ht="13.5" customHeight="1">
      <c r="J823" s="34"/>
      <c r="K823" s="35"/>
      <c r="L823" s="35"/>
      <c r="P823" s="36"/>
      <c r="R823" s="36"/>
    </row>
    <row r="824" ht="13.5" customHeight="1">
      <c r="J824" s="34"/>
      <c r="K824" s="35"/>
      <c r="L824" s="35"/>
      <c r="P824" s="36"/>
      <c r="R824" s="36"/>
    </row>
    <row r="825" ht="13.5" customHeight="1">
      <c r="J825" s="34"/>
      <c r="K825" s="35"/>
      <c r="L825" s="35"/>
      <c r="P825" s="36"/>
      <c r="R825" s="36"/>
    </row>
    <row r="826" ht="13.5" customHeight="1">
      <c r="J826" s="34"/>
      <c r="K826" s="35"/>
      <c r="L826" s="35"/>
      <c r="P826" s="36"/>
      <c r="R826" s="36"/>
    </row>
    <row r="827" ht="13.5" customHeight="1">
      <c r="J827" s="34"/>
      <c r="K827" s="35"/>
      <c r="L827" s="35"/>
      <c r="P827" s="36"/>
      <c r="R827" s="36"/>
    </row>
    <row r="828" ht="13.5" customHeight="1">
      <c r="J828" s="34"/>
      <c r="K828" s="35"/>
      <c r="L828" s="35"/>
      <c r="P828" s="36"/>
      <c r="R828" s="36"/>
    </row>
    <row r="829" ht="13.5" customHeight="1">
      <c r="J829" s="34"/>
      <c r="K829" s="35"/>
      <c r="L829" s="35"/>
      <c r="P829" s="36"/>
      <c r="R829" s="36"/>
    </row>
    <row r="830" ht="13.5" customHeight="1">
      <c r="J830" s="34"/>
      <c r="K830" s="35"/>
      <c r="L830" s="35"/>
      <c r="P830" s="36"/>
      <c r="R830" s="36"/>
    </row>
    <row r="831" ht="13.5" customHeight="1">
      <c r="J831" s="34"/>
      <c r="K831" s="35"/>
      <c r="L831" s="35"/>
      <c r="P831" s="36"/>
      <c r="R831" s="36"/>
    </row>
    <row r="832" ht="13.5" customHeight="1">
      <c r="J832" s="34"/>
      <c r="K832" s="35"/>
      <c r="L832" s="35"/>
      <c r="P832" s="36"/>
      <c r="R832" s="36"/>
    </row>
    <row r="833" ht="13.5" customHeight="1">
      <c r="J833" s="34"/>
      <c r="K833" s="35"/>
      <c r="L833" s="35"/>
      <c r="P833" s="36"/>
      <c r="R833" s="36"/>
    </row>
    <row r="834" ht="13.5" customHeight="1">
      <c r="J834" s="34"/>
      <c r="K834" s="35"/>
      <c r="L834" s="35"/>
      <c r="P834" s="36"/>
      <c r="R834" s="36"/>
    </row>
    <row r="835" ht="13.5" customHeight="1">
      <c r="J835" s="34"/>
      <c r="K835" s="35"/>
      <c r="L835" s="35"/>
      <c r="P835" s="36"/>
      <c r="R835" s="36"/>
    </row>
    <row r="836" ht="13.5" customHeight="1">
      <c r="J836" s="34"/>
      <c r="K836" s="35"/>
      <c r="L836" s="35"/>
      <c r="P836" s="36"/>
      <c r="R836" s="36"/>
    </row>
    <row r="837" ht="13.5" customHeight="1">
      <c r="J837" s="34"/>
      <c r="K837" s="35"/>
      <c r="L837" s="35"/>
      <c r="P837" s="36"/>
      <c r="R837" s="36"/>
    </row>
    <row r="838" ht="13.5" customHeight="1">
      <c r="J838" s="34"/>
      <c r="K838" s="35"/>
      <c r="L838" s="35"/>
      <c r="P838" s="36"/>
      <c r="R838" s="36"/>
    </row>
    <row r="839" ht="13.5" customHeight="1">
      <c r="J839" s="34"/>
      <c r="K839" s="35"/>
      <c r="L839" s="35"/>
      <c r="P839" s="36"/>
      <c r="R839" s="36"/>
    </row>
    <row r="840" ht="13.5" customHeight="1">
      <c r="J840" s="34"/>
      <c r="K840" s="35"/>
      <c r="L840" s="35"/>
      <c r="P840" s="36"/>
      <c r="R840" s="36"/>
    </row>
    <row r="841" ht="13.5" customHeight="1">
      <c r="J841" s="34"/>
      <c r="K841" s="35"/>
      <c r="L841" s="35"/>
      <c r="P841" s="36"/>
      <c r="R841" s="36"/>
    </row>
    <row r="842" ht="13.5" customHeight="1">
      <c r="J842" s="34"/>
      <c r="K842" s="35"/>
      <c r="L842" s="35"/>
      <c r="P842" s="36"/>
      <c r="R842" s="36"/>
    </row>
    <row r="843" ht="13.5" customHeight="1">
      <c r="J843" s="34"/>
      <c r="K843" s="35"/>
      <c r="L843" s="35"/>
      <c r="P843" s="36"/>
      <c r="R843" s="36"/>
    </row>
    <row r="844" ht="13.5" customHeight="1">
      <c r="J844" s="34"/>
      <c r="K844" s="35"/>
      <c r="L844" s="35"/>
      <c r="P844" s="36"/>
      <c r="R844" s="36"/>
    </row>
    <row r="845" ht="13.5" customHeight="1">
      <c r="J845" s="34"/>
      <c r="K845" s="35"/>
      <c r="L845" s="35"/>
      <c r="P845" s="36"/>
      <c r="R845" s="36"/>
    </row>
    <row r="846" ht="13.5" customHeight="1">
      <c r="J846" s="34"/>
      <c r="K846" s="35"/>
      <c r="L846" s="35"/>
      <c r="P846" s="36"/>
      <c r="R846" s="36"/>
    </row>
    <row r="847" ht="13.5" customHeight="1">
      <c r="J847" s="34"/>
      <c r="K847" s="35"/>
      <c r="L847" s="35"/>
      <c r="P847" s="36"/>
      <c r="R847" s="36"/>
    </row>
    <row r="848" ht="13.5" customHeight="1">
      <c r="J848" s="34"/>
      <c r="K848" s="35"/>
      <c r="L848" s="35"/>
      <c r="P848" s="36"/>
      <c r="R848" s="36"/>
    </row>
    <row r="849" ht="13.5" customHeight="1">
      <c r="J849" s="34"/>
      <c r="K849" s="35"/>
      <c r="L849" s="35"/>
      <c r="P849" s="36"/>
      <c r="R849" s="36"/>
    </row>
    <row r="850" ht="13.5" customHeight="1">
      <c r="J850" s="34"/>
      <c r="K850" s="35"/>
      <c r="L850" s="35"/>
      <c r="P850" s="36"/>
      <c r="R850" s="36"/>
    </row>
    <row r="851" ht="13.5" customHeight="1">
      <c r="J851" s="34"/>
      <c r="K851" s="35"/>
      <c r="L851" s="35"/>
      <c r="P851" s="36"/>
      <c r="R851" s="36"/>
    </row>
    <row r="852" ht="13.5" customHeight="1">
      <c r="J852" s="34"/>
      <c r="K852" s="35"/>
      <c r="L852" s="35"/>
      <c r="P852" s="36"/>
      <c r="R852" s="36"/>
    </row>
    <row r="853" ht="13.5" customHeight="1">
      <c r="J853" s="34"/>
      <c r="K853" s="35"/>
      <c r="L853" s="35"/>
      <c r="P853" s="36"/>
      <c r="R853" s="36"/>
    </row>
    <row r="854" ht="13.5" customHeight="1">
      <c r="J854" s="34"/>
      <c r="K854" s="35"/>
      <c r="L854" s="35"/>
      <c r="P854" s="36"/>
      <c r="R854" s="36"/>
    </row>
    <row r="855" ht="13.5" customHeight="1">
      <c r="J855" s="34"/>
      <c r="K855" s="35"/>
      <c r="L855" s="35"/>
      <c r="P855" s="36"/>
      <c r="R855" s="36"/>
    </row>
    <row r="856" ht="13.5" customHeight="1">
      <c r="J856" s="34"/>
      <c r="K856" s="35"/>
      <c r="L856" s="35"/>
      <c r="P856" s="36"/>
      <c r="R856" s="36"/>
    </row>
    <row r="857" ht="13.5" customHeight="1">
      <c r="J857" s="34"/>
      <c r="K857" s="35"/>
      <c r="L857" s="35"/>
      <c r="P857" s="36"/>
      <c r="R857" s="36"/>
    </row>
    <row r="858" ht="13.5" customHeight="1">
      <c r="J858" s="34"/>
      <c r="K858" s="35"/>
      <c r="L858" s="35"/>
      <c r="P858" s="36"/>
      <c r="R858" s="36"/>
    </row>
    <row r="859" ht="13.5" customHeight="1">
      <c r="J859" s="34"/>
      <c r="K859" s="35"/>
      <c r="L859" s="35"/>
      <c r="P859" s="36"/>
      <c r="R859" s="36"/>
    </row>
    <row r="860" ht="13.5" customHeight="1">
      <c r="J860" s="34"/>
      <c r="K860" s="35"/>
      <c r="L860" s="35"/>
      <c r="P860" s="36"/>
      <c r="R860" s="36"/>
    </row>
    <row r="861" ht="13.5" customHeight="1">
      <c r="J861" s="34"/>
      <c r="K861" s="35"/>
      <c r="L861" s="35"/>
      <c r="P861" s="36"/>
      <c r="R861" s="36"/>
    </row>
    <row r="862" ht="13.5" customHeight="1">
      <c r="J862" s="34"/>
      <c r="K862" s="35"/>
      <c r="L862" s="35"/>
      <c r="P862" s="36"/>
      <c r="R862" s="36"/>
    </row>
    <row r="863" ht="13.5" customHeight="1">
      <c r="J863" s="34"/>
      <c r="K863" s="35"/>
      <c r="L863" s="35"/>
      <c r="P863" s="36"/>
      <c r="R863" s="36"/>
    </row>
    <row r="864" ht="13.5" customHeight="1">
      <c r="J864" s="34"/>
      <c r="K864" s="35"/>
      <c r="L864" s="35"/>
      <c r="P864" s="36"/>
      <c r="R864" s="36"/>
    </row>
    <row r="865" ht="13.5" customHeight="1">
      <c r="J865" s="34"/>
      <c r="K865" s="35"/>
      <c r="L865" s="35"/>
      <c r="P865" s="36"/>
      <c r="R865" s="36"/>
    </row>
    <row r="866" ht="13.5" customHeight="1">
      <c r="J866" s="34"/>
      <c r="K866" s="35"/>
      <c r="L866" s="35"/>
      <c r="P866" s="36"/>
      <c r="R866" s="36"/>
    </row>
    <row r="867" ht="13.5" customHeight="1">
      <c r="J867" s="34"/>
      <c r="K867" s="35"/>
      <c r="L867" s="35"/>
      <c r="P867" s="36"/>
      <c r="R867" s="36"/>
    </row>
    <row r="868" ht="13.5" customHeight="1">
      <c r="J868" s="34"/>
      <c r="K868" s="35"/>
      <c r="L868" s="35"/>
      <c r="P868" s="36"/>
      <c r="R868" s="36"/>
    </row>
    <row r="869" ht="13.5" customHeight="1">
      <c r="J869" s="34"/>
      <c r="K869" s="35"/>
      <c r="L869" s="35"/>
      <c r="P869" s="36"/>
      <c r="R869" s="36"/>
    </row>
    <row r="870" ht="13.5" customHeight="1">
      <c r="J870" s="34"/>
      <c r="K870" s="35"/>
      <c r="L870" s="35"/>
      <c r="P870" s="36"/>
      <c r="R870" s="36"/>
    </row>
    <row r="871" ht="13.5" customHeight="1">
      <c r="J871" s="34"/>
      <c r="K871" s="35"/>
      <c r="L871" s="35"/>
      <c r="P871" s="36"/>
      <c r="R871" s="36"/>
    </row>
    <row r="872" ht="13.5" customHeight="1">
      <c r="J872" s="34"/>
      <c r="K872" s="35"/>
      <c r="L872" s="35"/>
      <c r="P872" s="36"/>
      <c r="R872" s="36"/>
    </row>
    <row r="873" ht="13.5" customHeight="1">
      <c r="J873" s="34"/>
      <c r="K873" s="35"/>
      <c r="L873" s="35"/>
      <c r="P873" s="36"/>
      <c r="R873" s="36"/>
    </row>
    <row r="874" ht="13.5" customHeight="1">
      <c r="J874" s="34"/>
      <c r="K874" s="35"/>
      <c r="L874" s="35"/>
      <c r="P874" s="36"/>
      <c r="R874" s="36"/>
    </row>
    <row r="875" ht="13.5" customHeight="1">
      <c r="J875" s="34"/>
      <c r="K875" s="35"/>
      <c r="L875" s="35"/>
      <c r="P875" s="36"/>
      <c r="R875" s="36"/>
    </row>
    <row r="876" ht="13.5" customHeight="1">
      <c r="J876" s="34"/>
      <c r="K876" s="35"/>
      <c r="L876" s="35"/>
      <c r="P876" s="36"/>
      <c r="R876" s="36"/>
    </row>
    <row r="877" ht="13.5" customHeight="1">
      <c r="J877" s="34"/>
      <c r="K877" s="35"/>
      <c r="L877" s="35"/>
      <c r="P877" s="36"/>
      <c r="R877" s="36"/>
    </row>
    <row r="878" ht="13.5" customHeight="1">
      <c r="J878" s="34"/>
      <c r="K878" s="35"/>
      <c r="L878" s="35"/>
      <c r="P878" s="36"/>
      <c r="R878" s="36"/>
    </row>
    <row r="879" ht="13.5" customHeight="1">
      <c r="J879" s="34"/>
      <c r="K879" s="35"/>
      <c r="L879" s="35"/>
      <c r="P879" s="36"/>
      <c r="R879" s="36"/>
    </row>
    <row r="880" ht="13.5" customHeight="1">
      <c r="J880" s="34"/>
      <c r="K880" s="35"/>
      <c r="L880" s="35"/>
      <c r="P880" s="36"/>
      <c r="R880" s="36"/>
    </row>
    <row r="881" ht="13.5" customHeight="1">
      <c r="J881" s="34"/>
      <c r="K881" s="35"/>
      <c r="L881" s="35"/>
      <c r="P881" s="36"/>
      <c r="R881" s="36"/>
    </row>
    <row r="882" ht="13.5" customHeight="1">
      <c r="J882" s="34"/>
      <c r="K882" s="35"/>
      <c r="L882" s="35"/>
      <c r="P882" s="36"/>
      <c r="R882" s="36"/>
    </row>
    <row r="883" ht="13.5" customHeight="1">
      <c r="J883" s="34"/>
      <c r="K883" s="35"/>
      <c r="L883" s="35"/>
      <c r="P883" s="36"/>
      <c r="R883" s="36"/>
    </row>
    <row r="884" ht="13.5" customHeight="1">
      <c r="J884" s="34"/>
      <c r="K884" s="35"/>
      <c r="L884" s="35"/>
      <c r="P884" s="36"/>
      <c r="R884" s="36"/>
    </row>
    <row r="885" ht="13.5" customHeight="1">
      <c r="J885" s="34"/>
      <c r="K885" s="35"/>
      <c r="L885" s="35"/>
      <c r="P885" s="36"/>
      <c r="R885" s="36"/>
    </row>
    <row r="886" ht="13.5" customHeight="1">
      <c r="J886" s="34"/>
      <c r="K886" s="35"/>
      <c r="L886" s="35"/>
      <c r="P886" s="36"/>
      <c r="R886" s="36"/>
    </row>
    <row r="887" ht="13.5" customHeight="1">
      <c r="J887" s="34"/>
      <c r="K887" s="35"/>
      <c r="L887" s="35"/>
      <c r="P887" s="36"/>
      <c r="R887" s="36"/>
    </row>
    <row r="888" ht="13.5" customHeight="1">
      <c r="J888" s="34"/>
      <c r="K888" s="35"/>
      <c r="L888" s="35"/>
      <c r="P888" s="36"/>
      <c r="R888" s="36"/>
    </row>
    <row r="889" ht="13.5" customHeight="1">
      <c r="J889" s="34"/>
      <c r="K889" s="35"/>
      <c r="L889" s="35"/>
      <c r="P889" s="36"/>
      <c r="R889" s="36"/>
    </row>
    <row r="890" ht="13.5" customHeight="1">
      <c r="J890" s="34"/>
      <c r="K890" s="35"/>
      <c r="L890" s="35"/>
      <c r="P890" s="36"/>
      <c r="R890" s="36"/>
    </row>
    <row r="891" ht="13.5" customHeight="1">
      <c r="J891" s="34"/>
      <c r="K891" s="35"/>
      <c r="L891" s="35"/>
      <c r="P891" s="36"/>
      <c r="R891" s="36"/>
    </row>
    <row r="892" ht="13.5" customHeight="1">
      <c r="J892" s="34"/>
      <c r="K892" s="35"/>
      <c r="L892" s="35"/>
      <c r="P892" s="36"/>
      <c r="R892" s="36"/>
    </row>
    <row r="893" ht="13.5" customHeight="1">
      <c r="J893" s="34"/>
      <c r="K893" s="35"/>
      <c r="L893" s="35"/>
      <c r="P893" s="36"/>
      <c r="R893" s="36"/>
    </row>
    <row r="894" ht="13.5" customHeight="1">
      <c r="J894" s="34"/>
      <c r="K894" s="35"/>
      <c r="L894" s="35"/>
      <c r="P894" s="36"/>
      <c r="R894" s="36"/>
    </row>
    <row r="895" ht="13.5" customHeight="1">
      <c r="J895" s="34"/>
      <c r="K895" s="35"/>
      <c r="L895" s="35"/>
      <c r="P895" s="36"/>
      <c r="R895" s="36"/>
    </row>
    <row r="896" ht="13.5" customHeight="1">
      <c r="J896" s="34"/>
      <c r="K896" s="35"/>
      <c r="L896" s="35"/>
      <c r="P896" s="36"/>
      <c r="R896" s="36"/>
    </row>
    <row r="897" ht="13.5" customHeight="1">
      <c r="J897" s="34"/>
      <c r="K897" s="35"/>
      <c r="L897" s="35"/>
      <c r="P897" s="36"/>
      <c r="R897" s="36"/>
    </row>
    <row r="898" ht="13.5" customHeight="1">
      <c r="J898" s="34"/>
      <c r="K898" s="35"/>
      <c r="L898" s="35"/>
      <c r="P898" s="36"/>
      <c r="R898" s="36"/>
    </row>
    <row r="899" ht="13.5" customHeight="1">
      <c r="J899" s="34"/>
      <c r="K899" s="35"/>
      <c r="L899" s="35"/>
      <c r="P899" s="36"/>
      <c r="R899" s="36"/>
    </row>
    <row r="900" ht="13.5" customHeight="1">
      <c r="J900" s="34"/>
      <c r="K900" s="35"/>
      <c r="L900" s="35"/>
      <c r="P900" s="36"/>
      <c r="R900" s="36"/>
    </row>
    <row r="901" ht="13.5" customHeight="1">
      <c r="J901" s="34"/>
      <c r="K901" s="35"/>
      <c r="L901" s="35"/>
      <c r="P901" s="36"/>
      <c r="R901" s="36"/>
    </row>
    <row r="902" ht="13.5" customHeight="1">
      <c r="J902" s="34"/>
      <c r="K902" s="35"/>
      <c r="L902" s="35"/>
      <c r="P902" s="36"/>
      <c r="R902" s="36"/>
    </row>
    <row r="903" ht="13.5" customHeight="1">
      <c r="J903" s="34"/>
      <c r="K903" s="35"/>
      <c r="L903" s="35"/>
      <c r="P903" s="36"/>
      <c r="R903" s="36"/>
    </row>
    <row r="904" ht="13.5" customHeight="1">
      <c r="J904" s="34"/>
      <c r="K904" s="35"/>
      <c r="L904" s="35"/>
      <c r="P904" s="36"/>
      <c r="R904" s="36"/>
    </row>
    <row r="905" ht="13.5" customHeight="1">
      <c r="J905" s="34"/>
      <c r="K905" s="35"/>
      <c r="L905" s="35"/>
      <c r="P905" s="36"/>
      <c r="R905" s="36"/>
    </row>
    <row r="906" ht="13.5" customHeight="1">
      <c r="J906" s="34"/>
      <c r="K906" s="35"/>
      <c r="L906" s="35"/>
      <c r="P906" s="36"/>
      <c r="R906" s="36"/>
    </row>
    <row r="907" ht="13.5" customHeight="1">
      <c r="J907" s="34"/>
      <c r="K907" s="35"/>
      <c r="L907" s="35"/>
      <c r="P907" s="36"/>
      <c r="R907" s="36"/>
    </row>
    <row r="908" ht="13.5" customHeight="1">
      <c r="J908" s="34"/>
      <c r="K908" s="35"/>
      <c r="L908" s="35"/>
      <c r="P908" s="36"/>
      <c r="R908" s="36"/>
    </row>
    <row r="909" ht="13.5" customHeight="1">
      <c r="J909" s="34"/>
      <c r="K909" s="35"/>
      <c r="L909" s="35"/>
      <c r="P909" s="36"/>
      <c r="R909" s="36"/>
    </row>
    <row r="910" ht="13.5" customHeight="1">
      <c r="J910" s="34"/>
      <c r="K910" s="35"/>
      <c r="L910" s="35"/>
      <c r="P910" s="36"/>
      <c r="R910" s="36"/>
    </row>
    <row r="911" ht="13.5" customHeight="1">
      <c r="J911" s="34"/>
      <c r="K911" s="35"/>
      <c r="L911" s="35"/>
      <c r="P911" s="36"/>
      <c r="R911" s="36"/>
    </row>
    <row r="912" ht="13.5" customHeight="1">
      <c r="J912" s="34"/>
      <c r="K912" s="35"/>
      <c r="L912" s="35"/>
      <c r="P912" s="36"/>
      <c r="R912" s="36"/>
    </row>
    <row r="913" ht="13.5" customHeight="1">
      <c r="J913" s="34"/>
      <c r="K913" s="35"/>
      <c r="L913" s="35"/>
      <c r="P913" s="36"/>
      <c r="R913" s="36"/>
    </row>
    <row r="914" ht="13.5" customHeight="1">
      <c r="J914" s="34"/>
      <c r="K914" s="35"/>
      <c r="L914" s="35"/>
      <c r="P914" s="36"/>
      <c r="R914" s="36"/>
    </row>
    <row r="915" ht="13.5" customHeight="1">
      <c r="J915" s="34"/>
      <c r="K915" s="35"/>
      <c r="L915" s="35"/>
      <c r="P915" s="36"/>
      <c r="R915" s="36"/>
    </row>
    <row r="916" ht="13.5" customHeight="1">
      <c r="J916" s="34"/>
      <c r="K916" s="35"/>
      <c r="L916" s="35"/>
      <c r="P916" s="36"/>
      <c r="R916" s="36"/>
    </row>
    <row r="917" ht="13.5" customHeight="1">
      <c r="J917" s="34"/>
      <c r="K917" s="35"/>
      <c r="L917" s="35"/>
      <c r="P917" s="36"/>
      <c r="R917" s="36"/>
    </row>
    <row r="918" ht="13.5" customHeight="1">
      <c r="J918" s="34"/>
      <c r="K918" s="35"/>
      <c r="L918" s="35"/>
      <c r="P918" s="36"/>
      <c r="R918" s="36"/>
    </row>
    <row r="919" ht="13.5" customHeight="1">
      <c r="J919" s="34"/>
      <c r="K919" s="35"/>
      <c r="L919" s="35"/>
      <c r="P919" s="36"/>
      <c r="R919" s="36"/>
    </row>
    <row r="920" ht="13.5" customHeight="1">
      <c r="J920" s="34"/>
      <c r="K920" s="35"/>
      <c r="L920" s="35"/>
      <c r="P920" s="36"/>
      <c r="R920" s="36"/>
    </row>
    <row r="921" ht="13.5" customHeight="1">
      <c r="J921" s="34"/>
      <c r="K921" s="35"/>
      <c r="L921" s="35"/>
      <c r="P921" s="36"/>
      <c r="R921" s="36"/>
    </row>
    <row r="922" ht="13.5" customHeight="1">
      <c r="J922" s="34"/>
      <c r="K922" s="35"/>
      <c r="L922" s="35"/>
      <c r="P922" s="36"/>
      <c r="R922" s="36"/>
    </row>
    <row r="923" ht="13.5" customHeight="1">
      <c r="J923" s="34"/>
      <c r="K923" s="35"/>
      <c r="L923" s="35"/>
      <c r="P923" s="36"/>
      <c r="R923" s="36"/>
    </row>
    <row r="924" ht="13.5" customHeight="1">
      <c r="J924" s="34"/>
      <c r="K924" s="35"/>
      <c r="L924" s="35"/>
      <c r="P924" s="36"/>
      <c r="R924" s="36"/>
    </row>
    <row r="925" ht="13.5" customHeight="1">
      <c r="J925" s="34"/>
      <c r="K925" s="35"/>
      <c r="L925" s="35"/>
      <c r="P925" s="36"/>
      <c r="R925" s="36"/>
    </row>
    <row r="926" ht="13.5" customHeight="1">
      <c r="J926" s="34"/>
      <c r="K926" s="35"/>
      <c r="L926" s="35"/>
      <c r="P926" s="36"/>
      <c r="R926" s="36"/>
    </row>
    <row r="927" ht="13.5" customHeight="1">
      <c r="J927" s="34"/>
      <c r="K927" s="35"/>
      <c r="L927" s="35"/>
      <c r="P927" s="36"/>
      <c r="R927" s="36"/>
    </row>
    <row r="928" ht="13.5" customHeight="1">
      <c r="J928" s="34"/>
      <c r="K928" s="35"/>
      <c r="L928" s="35"/>
      <c r="P928" s="36"/>
      <c r="R928" s="36"/>
    </row>
    <row r="929" ht="13.5" customHeight="1">
      <c r="J929" s="34"/>
      <c r="K929" s="35"/>
      <c r="L929" s="35"/>
      <c r="P929" s="36"/>
      <c r="R929" s="36"/>
    </row>
    <row r="930" ht="13.5" customHeight="1">
      <c r="J930" s="34"/>
      <c r="K930" s="35"/>
      <c r="L930" s="35"/>
      <c r="P930" s="36"/>
      <c r="R930" s="36"/>
    </row>
    <row r="931" ht="13.5" customHeight="1">
      <c r="J931" s="34"/>
      <c r="K931" s="35"/>
      <c r="L931" s="35"/>
      <c r="P931" s="36"/>
      <c r="R931" s="36"/>
    </row>
    <row r="932" ht="13.5" customHeight="1">
      <c r="J932" s="34"/>
      <c r="K932" s="35"/>
      <c r="L932" s="35"/>
      <c r="P932" s="36"/>
      <c r="R932" s="36"/>
    </row>
    <row r="933" ht="13.5" customHeight="1">
      <c r="J933" s="34"/>
      <c r="K933" s="35"/>
      <c r="L933" s="35"/>
      <c r="P933" s="36"/>
      <c r="R933" s="36"/>
    </row>
    <row r="934" ht="13.5" customHeight="1">
      <c r="J934" s="34"/>
      <c r="K934" s="35"/>
      <c r="L934" s="35"/>
      <c r="P934" s="36"/>
      <c r="R934" s="36"/>
    </row>
    <row r="935" ht="13.5" customHeight="1">
      <c r="J935" s="34"/>
      <c r="K935" s="35"/>
      <c r="L935" s="35"/>
      <c r="P935" s="36"/>
      <c r="R935" s="36"/>
    </row>
    <row r="936" ht="13.5" customHeight="1">
      <c r="J936" s="34"/>
      <c r="K936" s="35"/>
      <c r="L936" s="35"/>
      <c r="P936" s="36"/>
      <c r="R936" s="36"/>
    </row>
    <row r="937" ht="13.5" customHeight="1">
      <c r="J937" s="34"/>
      <c r="K937" s="35"/>
      <c r="L937" s="35"/>
      <c r="P937" s="36"/>
      <c r="R937" s="36"/>
    </row>
    <row r="938" ht="13.5" customHeight="1">
      <c r="J938" s="34"/>
      <c r="K938" s="35"/>
      <c r="L938" s="35"/>
      <c r="P938" s="36"/>
      <c r="R938" s="36"/>
    </row>
    <row r="939" ht="13.5" customHeight="1">
      <c r="J939" s="34"/>
      <c r="K939" s="35"/>
      <c r="L939" s="35"/>
      <c r="P939" s="36"/>
      <c r="R939" s="36"/>
    </row>
    <row r="940" ht="13.5" customHeight="1">
      <c r="J940" s="34"/>
      <c r="K940" s="35"/>
      <c r="L940" s="35"/>
      <c r="P940" s="36"/>
      <c r="R940" s="36"/>
    </row>
    <row r="941" ht="13.5" customHeight="1">
      <c r="J941" s="34"/>
      <c r="K941" s="35"/>
      <c r="L941" s="35"/>
      <c r="P941" s="36"/>
      <c r="R941" s="36"/>
    </row>
    <row r="942" ht="13.5" customHeight="1">
      <c r="J942" s="34"/>
      <c r="K942" s="35"/>
      <c r="L942" s="35"/>
      <c r="P942" s="36"/>
      <c r="R942" s="36"/>
    </row>
    <row r="943" ht="13.5" customHeight="1">
      <c r="J943" s="34"/>
      <c r="K943" s="35"/>
      <c r="L943" s="35"/>
      <c r="P943" s="36"/>
      <c r="R943" s="36"/>
    </row>
    <row r="944" ht="13.5" customHeight="1">
      <c r="J944" s="34"/>
      <c r="K944" s="35"/>
      <c r="L944" s="35"/>
      <c r="P944" s="36"/>
      <c r="R944" s="36"/>
    </row>
    <row r="945" ht="13.5" customHeight="1">
      <c r="J945" s="34"/>
      <c r="K945" s="35"/>
      <c r="L945" s="35"/>
      <c r="P945" s="36"/>
      <c r="R945" s="36"/>
    </row>
    <row r="946" ht="13.5" customHeight="1">
      <c r="J946" s="34"/>
      <c r="K946" s="35"/>
      <c r="L946" s="35"/>
      <c r="P946" s="36"/>
      <c r="R946" s="36"/>
    </row>
    <row r="947" ht="13.5" customHeight="1">
      <c r="J947" s="34"/>
      <c r="K947" s="35"/>
      <c r="L947" s="35"/>
      <c r="P947" s="36"/>
      <c r="R947" s="36"/>
    </row>
    <row r="948" ht="13.5" customHeight="1">
      <c r="J948" s="34"/>
      <c r="K948" s="35"/>
      <c r="L948" s="35"/>
      <c r="P948" s="36"/>
      <c r="R948" s="36"/>
    </row>
    <row r="949" ht="13.5" customHeight="1">
      <c r="J949" s="34"/>
      <c r="K949" s="35"/>
      <c r="L949" s="35"/>
      <c r="P949" s="36"/>
      <c r="R949" s="36"/>
    </row>
    <row r="950" ht="13.5" customHeight="1">
      <c r="J950" s="34"/>
      <c r="K950" s="35"/>
      <c r="L950" s="35"/>
      <c r="P950" s="36"/>
      <c r="R950" s="36"/>
    </row>
    <row r="951" ht="13.5" customHeight="1">
      <c r="J951" s="34"/>
      <c r="K951" s="35"/>
      <c r="L951" s="35"/>
      <c r="P951" s="36"/>
      <c r="R951" s="36"/>
    </row>
    <row r="952" ht="13.5" customHeight="1">
      <c r="J952" s="34"/>
      <c r="K952" s="35"/>
      <c r="L952" s="35"/>
      <c r="P952" s="36"/>
      <c r="R952" s="36"/>
    </row>
    <row r="953" ht="13.5" customHeight="1">
      <c r="J953" s="34"/>
      <c r="K953" s="35"/>
      <c r="L953" s="35"/>
      <c r="P953" s="36"/>
      <c r="R953" s="36"/>
    </row>
    <row r="954" ht="13.5" customHeight="1">
      <c r="J954" s="34"/>
      <c r="K954" s="35"/>
      <c r="L954" s="35"/>
      <c r="P954" s="36"/>
      <c r="R954" s="36"/>
    </row>
    <row r="955" ht="13.5" customHeight="1">
      <c r="J955" s="34"/>
      <c r="K955" s="35"/>
      <c r="L955" s="35"/>
      <c r="P955" s="36"/>
      <c r="R955" s="36"/>
    </row>
    <row r="956" ht="13.5" customHeight="1">
      <c r="J956" s="34"/>
      <c r="K956" s="35"/>
      <c r="L956" s="35"/>
      <c r="P956" s="36"/>
      <c r="R956" s="36"/>
    </row>
    <row r="957" ht="13.5" customHeight="1">
      <c r="J957" s="34"/>
      <c r="K957" s="35"/>
      <c r="L957" s="35"/>
      <c r="P957" s="36"/>
      <c r="R957" s="36"/>
    </row>
    <row r="958" ht="13.5" customHeight="1">
      <c r="J958" s="34"/>
      <c r="K958" s="35"/>
      <c r="L958" s="35"/>
      <c r="P958" s="36"/>
      <c r="R958" s="36"/>
    </row>
    <row r="959" ht="13.5" customHeight="1">
      <c r="J959" s="34"/>
      <c r="K959" s="35"/>
      <c r="L959" s="35"/>
      <c r="P959" s="36"/>
      <c r="R959" s="36"/>
    </row>
    <row r="960" ht="13.5" customHeight="1">
      <c r="J960" s="34"/>
      <c r="K960" s="35"/>
      <c r="L960" s="35"/>
      <c r="P960" s="36"/>
      <c r="R960" s="36"/>
    </row>
    <row r="961" ht="13.5" customHeight="1">
      <c r="J961" s="34"/>
      <c r="K961" s="35"/>
      <c r="L961" s="35"/>
      <c r="P961" s="36"/>
      <c r="R961" s="36"/>
    </row>
    <row r="962" ht="13.5" customHeight="1">
      <c r="J962" s="34"/>
      <c r="K962" s="35"/>
      <c r="L962" s="35"/>
      <c r="P962" s="36"/>
      <c r="R962" s="36"/>
    </row>
    <row r="963" ht="13.5" customHeight="1">
      <c r="J963" s="34"/>
      <c r="K963" s="35"/>
      <c r="L963" s="35"/>
      <c r="P963" s="36"/>
      <c r="R963" s="36"/>
    </row>
    <row r="964" ht="13.5" customHeight="1">
      <c r="J964" s="34"/>
      <c r="K964" s="35"/>
      <c r="L964" s="35"/>
      <c r="P964" s="36"/>
      <c r="R964" s="36"/>
    </row>
    <row r="965" ht="13.5" customHeight="1">
      <c r="J965" s="34"/>
      <c r="K965" s="35"/>
      <c r="L965" s="35"/>
      <c r="P965" s="36"/>
      <c r="R965" s="36"/>
    </row>
    <row r="966" ht="13.5" customHeight="1">
      <c r="J966" s="34"/>
      <c r="K966" s="35"/>
      <c r="L966" s="35"/>
      <c r="P966" s="36"/>
      <c r="R966" s="36"/>
    </row>
    <row r="967" ht="13.5" customHeight="1">
      <c r="J967" s="34"/>
      <c r="K967" s="35"/>
      <c r="L967" s="35"/>
      <c r="P967" s="36"/>
      <c r="R967" s="36"/>
    </row>
    <row r="968" ht="13.5" customHeight="1">
      <c r="J968" s="34"/>
      <c r="K968" s="35"/>
      <c r="L968" s="35"/>
      <c r="P968" s="36"/>
      <c r="R968" s="36"/>
    </row>
    <row r="969" ht="13.5" customHeight="1">
      <c r="J969" s="34"/>
      <c r="K969" s="35"/>
      <c r="L969" s="35"/>
      <c r="P969" s="36"/>
      <c r="R969" s="36"/>
    </row>
    <row r="970" ht="13.5" customHeight="1">
      <c r="J970" s="34"/>
      <c r="K970" s="35"/>
      <c r="L970" s="35"/>
      <c r="P970" s="36"/>
      <c r="R970" s="36"/>
    </row>
    <row r="971" ht="13.5" customHeight="1">
      <c r="J971" s="34"/>
      <c r="K971" s="35"/>
      <c r="L971" s="35"/>
      <c r="P971" s="36"/>
      <c r="R971" s="36"/>
    </row>
    <row r="972" ht="13.5" customHeight="1">
      <c r="J972" s="34"/>
      <c r="K972" s="35"/>
      <c r="L972" s="35"/>
      <c r="P972" s="36"/>
      <c r="R972" s="36"/>
    </row>
    <row r="973" ht="13.5" customHeight="1">
      <c r="J973" s="34"/>
      <c r="K973" s="35"/>
      <c r="L973" s="35"/>
      <c r="P973" s="36"/>
      <c r="R973" s="36"/>
    </row>
    <row r="974" ht="13.5" customHeight="1">
      <c r="J974" s="34"/>
      <c r="K974" s="35"/>
      <c r="L974" s="35"/>
      <c r="P974" s="36"/>
      <c r="R974" s="36"/>
    </row>
    <row r="975" ht="13.5" customHeight="1">
      <c r="J975" s="34"/>
      <c r="K975" s="35"/>
      <c r="L975" s="35"/>
      <c r="P975" s="36"/>
      <c r="R975" s="36"/>
    </row>
    <row r="976" ht="13.5" customHeight="1">
      <c r="J976" s="34"/>
      <c r="K976" s="35"/>
      <c r="L976" s="35"/>
      <c r="P976" s="36"/>
      <c r="R976" s="36"/>
    </row>
    <row r="977" ht="13.5" customHeight="1">
      <c r="J977" s="34"/>
      <c r="K977" s="35"/>
      <c r="L977" s="35"/>
      <c r="P977" s="36"/>
      <c r="R977" s="36"/>
    </row>
    <row r="978" ht="13.5" customHeight="1">
      <c r="J978" s="34"/>
      <c r="K978" s="35"/>
      <c r="L978" s="35"/>
      <c r="P978" s="36"/>
      <c r="R978" s="36"/>
    </row>
    <row r="979" ht="13.5" customHeight="1">
      <c r="J979" s="34"/>
      <c r="K979" s="35"/>
      <c r="L979" s="35"/>
      <c r="P979" s="36"/>
      <c r="R979" s="36"/>
    </row>
    <row r="980" ht="13.5" customHeight="1">
      <c r="J980" s="34"/>
      <c r="K980" s="35"/>
      <c r="L980" s="35"/>
      <c r="P980" s="36"/>
      <c r="R980" s="36"/>
    </row>
    <row r="981" ht="13.5" customHeight="1">
      <c r="J981" s="34"/>
      <c r="K981" s="35"/>
      <c r="L981" s="35"/>
      <c r="P981" s="36"/>
      <c r="R981" s="36"/>
    </row>
    <row r="982" ht="13.5" customHeight="1">
      <c r="J982" s="34"/>
      <c r="K982" s="35"/>
      <c r="L982" s="35"/>
      <c r="P982" s="36"/>
      <c r="R982" s="36"/>
    </row>
    <row r="983" ht="13.5" customHeight="1">
      <c r="J983" s="34"/>
      <c r="K983" s="35"/>
      <c r="L983" s="35"/>
      <c r="P983" s="36"/>
      <c r="R983" s="36"/>
    </row>
    <row r="984" ht="13.5" customHeight="1">
      <c r="J984" s="34"/>
      <c r="K984" s="35"/>
      <c r="L984" s="35"/>
      <c r="P984" s="36"/>
      <c r="R984" s="36"/>
    </row>
    <row r="985" ht="13.5" customHeight="1">
      <c r="J985" s="34"/>
      <c r="K985" s="35"/>
      <c r="L985" s="35"/>
      <c r="P985" s="36"/>
      <c r="R985" s="36"/>
    </row>
    <row r="986" ht="13.5" customHeight="1">
      <c r="J986" s="34"/>
      <c r="K986" s="35"/>
      <c r="L986" s="35"/>
      <c r="P986" s="36"/>
      <c r="R986" s="36"/>
    </row>
    <row r="987" ht="13.5" customHeight="1">
      <c r="J987" s="34"/>
      <c r="K987" s="35"/>
      <c r="L987" s="35"/>
      <c r="P987" s="36"/>
      <c r="R987" s="36"/>
    </row>
    <row r="988" ht="13.5" customHeight="1">
      <c r="J988" s="34"/>
      <c r="K988" s="35"/>
      <c r="L988" s="35"/>
      <c r="P988" s="36"/>
      <c r="R988" s="36"/>
    </row>
    <row r="989" ht="13.5" customHeight="1">
      <c r="J989" s="34"/>
      <c r="K989" s="35"/>
      <c r="L989" s="35"/>
      <c r="P989" s="36"/>
      <c r="R989" s="36"/>
    </row>
    <row r="990" ht="13.5" customHeight="1">
      <c r="J990" s="34"/>
      <c r="K990" s="35"/>
      <c r="L990" s="35"/>
      <c r="P990" s="36"/>
      <c r="R990" s="36"/>
    </row>
    <row r="991" ht="13.5" customHeight="1">
      <c r="J991" s="34"/>
      <c r="K991" s="35"/>
      <c r="L991" s="35"/>
      <c r="P991" s="36"/>
      <c r="R991" s="36"/>
    </row>
    <row r="992" ht="13.5" customHeight="1">
      <c r="J992" s="34"/>
      <c r="K992" s="35"/>
      <c r="L992" s="35"/>
      <c r="P992" s="36"/>
      <c r="R992" s="36"/>
    </row>
    <row r="993" ht="13.5" customHeight="1">
      <c r="J993" s="34"/>
      <c r="K993" s="35"/>
      <c r="L993" s="35"/>
      <c r="P993" s="36"/>
      <c r="R993" s="36"/>
    </row>
    <row r="994" ht="13.5" customHeight="1">
      <c r="J994" s="34"/>
      <c r="K994" s="35"/>
      <c r="L994" s="35"/>
      <c r="P994" s="36"/>
      <c r="R994" s="36"/>
    </row>
    <row r="995" ht="13.5" customHeight="1">
      <c r="J995" s="34"/>
      <c r="K995" s="35"/>
      <c r="L995" s="35"/>
      <c r="P995" s="36"/>
      <c r="R995" s="36"/>
    </row>
    <row r="996" ht="13.5" customHeight="1">
      <c r="J996" s="34"/>
      <c r="K996" s="35"/>
      <c r="L996" s="35"/>
      <c r="P996" s="36"/>
      <c r="R996" s="36"/>
    </row>
    <row r="997" ht="13.5" customHeight="1">
      <c r="J997" s="34"/>
      <c r="K997" s="35"/>
      <c r="L997" s="35"/>
      <c r="P997" s="36"/>
      <c r="R997" s="36"/>
    </row>
    <row r="998" ht="13.5" customHeight="1">
      <c r="J998" s="34"/>
      <c r="K998" s="35"/>
      <c r="L998" s="35"/>
      <c r="P998" s="36"/>
      <c r="R998" s="36"/>
    </row>
    <row r="999" ht="13.5" customHeight="1">
      <c r="J999" s="34"/>
      <c r="K999" s="35"/>
      <c r="L999" s="35"/>
      <c r="P999" s="36"/>
      <c r="R999" s="36"/>
    </row>
    <row r="1000" ht="13.5" customHeight="1">
      <c r="J1000" s="34"/>
      <c r="K1000" s="35"/>
      <c r="L1000" s="35"/>
      <c r="P1000" s="36"/>
      <c r="R1000" s="36"/>
    </row>
  </sheetData>
  <autoFilter ref="$A$1:$S$39"/>
  <conditionalFormatting sqref="O2:O39">
    <cfRule type="cellIs" dxfId="0" priority="1" operator="equal">
      <formula>2</formula>
    </cfRule>
  </conditionalFormatting>
  <conditionalFormatting sqref="O2:O39">
    <cfRule type="cellIs" dxfId="1" priority="2" operator="equal">
      <formula>3</formula>
    </cfRule>
  </conditionalFormatting>
  <conditionalFormatting sqref="O2:O39">
    <cfRule type="cellIs" dxfId="2" priority="3" operator="equal">
      <formula>1</formula>
    </cfRule>
  </conditionalFormatting>
  <conditionalFormatting sqref="O2:O39">
    <cfRule type="cellIs" dxfId="3" priority="4" operator="equal">
      <formula>4</formula>
    </cfRule>
  </conditionalFormatting>
  <conditionalFormatting sqref="O2:O39">
    <cfRule type="cellIs" dxfId="4" priority="5" operator="equal">
      <formula>5</formula>
    </cfRule>
  </conditionalFormatting>
  <conditionalFormatting sqref="O2:O39">
    <cfRule type="cellIs" dxfId="5" priority="6" operator="equal">
      <formula>6</formula>
    </cfRule>
  </conditionalFormatting>
  <dataValidations>
    <dataValidation type="custom" allowBlank="1" showInputMessage="1" showErrorMessage="1" prompt="error error - solo 300 caracteres" sqref="P1:P14 P16:P18 P21:P36 P38:P1000">
      <formula1>LTE(LEN(P1),(300))</formula1>
    </dataValidation>
  </dataValidations>
  <hyperlinks>
    <hyperlink r:id="rId1" ref="R12"/>
    <hyperlink r:id="rId2" ref="R13"/>
    <hyperlink r:id="rId3" ref="R14"/>
    <hyperlink r:id="rId4" ref="R15"/>
    <hyperlink r:id="rId5" ref="R16"/>
    <hyperlink r:id="rId6" ref="R17"/>
    <hyperlink r:id="rId7" ref="R18"/>
    <hyperlink r:id="rId8" ref="R19"/>
    <hyperlink r:id="rId9" ref="R20"/>
    <hyperlink r:id="rId10" ref="R21"/>
    <hyperlink r:id="rId11" ref="R22"/>
    <hyperlink r:id="rId12" ref="R23"/>
    <hyperlink r:id="rId13" ref="R24"/>
    <hyperlink r:id="rId14" ref="R25"/>
    <hyperlink r:id="rId15" ref="R26"/>
    <hyperlink r:id="rId16" ref="R27"/>
    <hyperlink r:id="rId17" ref="R28"/>
    <hyperlink r:id="rId18" ref="R29"/>
    <hyperlink r:id="rId19" ref="R30"/>
    <hyperlink r:id="rId20" ref="R31"/>
    <hyperlink r:id="rId21" ref="R32"/>
    <hyperlink r:id="rId22" ref="R33"/>
    <hyperlink r:id="rId23" ref="R34"/>
    <hyperlink r:id="rId24" ref="R35"/>
    <hyperlink r:id="rId25" ref="R36"/>
    <hyperlink r:id="rId26" ref="R37"/>
  </hyperlinks>
  <printOptions/>
  <pageMargins bottom="0.75" footer="0.0" header="0.0" left="0.7" right="0.7" top="0.75"/>
  <pageSetup paperSize="9" orientation="portrait"/>
  <drawing r:id="rId2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1.88"/>
    <col customWidth="1" min="2" max="2" width="109.88"/>
    <col customWidth="1" min="3" max="26" width="10.63"/>
  </cols>
  <sheetData>
    <row r="1" ht="13.5" customHeight="1">
      <c r="A1" s="1" t="s">
        <v>0</v>
      </c>
      <c r="B1" s="38" t="s">
        <v>202</v>
      </c>
    </row>
    <row r="2" ht="13.5" customHeight="1">
      <c r="A2" s="1" t="s">
        <v>1</v>
      </c>
      <c r="B2" s="38" t="s">
        <v>203</v>
      </c>
    </row>
    <row r="3" ht="13.5" customHeight="1">
      <c r="A3" s="1" t="s">
        <v>2</v>
      </c>
      <c r="B3" s="38" t="s">
        <v>204</v>
      </c>
    </row>
    <row r="4" ht="13.5" customHeight="1">
      <c r="A4" s="1" t="s">
        <v>3</v>
      </c>
      <c r="B4" s="38" t="s">
        <v>205</v>
      </c>
    </row>
    <row r="5" ht="13.5" customHeight="1">
      <c r="A5" s="1" t="s">
        <v>4</v>
      </c>
      <c r="B5" s="38" t="s">
        <v>206</v>
      </c>
    </row>
    <row r="6" ht="13.5" customHeight="1">
      <c r="A6" s="1" t="s">
        <v>5</v>
      </c>
      <c r="B6" s="38" t="s">
        <v>207</v>
      </c>
    </row>
    <row r="7" ht="13.5" customHeight="1">
      <c r="A7" s="39" t="s">
        <v>6</v>
      </c>
      <c r="B7" s="38" t="s">
        <v>208</v>
      </c>
    </row>
    <row r="8" ht="13.5" customHeight="1">
      <c r="A8" s="39" t="s">
        <v>7</v>
      </c>
      <c r="B8" s="38" t="s">
        <v>209</v>
      </c>
    </row>
    <row r="9" ht="13.5" customHeight="1">
      <c r="A9" s="1" t="s">
        <v>8</v>
      </c>
      <c r="B9" s="38" t="s">
        <v>210</v>
      </c>
    </row>
    <row r="10" ht="13.5" customHeight="1">
      <c r="A10" s="1" t="s">
        <v>9</v>
      </c>
      <c r="B10" s="38" t="s">
        <v>211</v>
      </c>
    </row>
    <row r="11" ht="13.5" customHeight="1">
      <c r="A11" s="1" t="s">
        <v>10</v>
      </c>
      <c r="B11" s="38" t="s">
        <v>212</v>
      </c>
    </row>
    <row r="12" ht="13.5" customHeight="1">
      <c r="A12" s="1" t="s">
        <v>11</v>
      </c>
      <c r="B12" s="38" t="s">
        <v>213</v>
      </c>
    </row>
    <row r="13" ht="13.5" customHeight="1">
      <c r="A13" s="1" t="s">
        <v>12</v>
      </c>
      <c r="B13" s="38" t="s">
        <v>214</v>
      </c>
    </row>
    <row r="14" ht="13.5" customHeight="1">
      <c r="A14" s="1" t="s">
        <v>13</v>
      </c>
      <c r="B14" s="38" t="s">
        <v>215</v>
      </c>
    </row>
    <row r="15" ht="13.5" customHeight="1">
      <c r="A15" s="1" t="s">
        <v>14</v>
      </c>
      <c r="B15" s="38" t="s">
        <v>216</v>
      </c>
    </row>
    <row r="16" ht="13.5" customHeight="1">
      <c r="A16" s="1" t="s">
        <v>15</v>
      </c>
      <c r="B16" s="38" t="s">
        <v>217</v>
      </c>
    </row>
    <row r="17" ht="13.5" customHeight="1">
      <c r="A17" s="1" t="s">
        <v>16</v>
      </c>
      <c r="B17" s="38" t="s">
        <v>218</v>
      </c>
    </row>
    <row r="18" ht="13.5" customHeight="1">
      <c r="A18" s="1" t="s">
        <v>17</v>
      </c>
      <c r="B18" s="38" t="s">
        <v>219</v>
      </c>
    </row>
    <row r="19" ht="13.5" customHeight="1">
      <c r="A19" s="1" t="s">
        <v>18</v>
      </c>
      <c r="B19" s="38" t="s">
        <v>220</v>
      </c>
    </row>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2025-03-28T21:41:27Z</dcterms:created>
  <dc:creator>Jose Luis Rojas Briceño</dc:creator>
</cp:coreProperties>
</file>